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saldivar\Documents\INTN\UTA\Año 2024\Rendición de Cuentas 2024\4to. Trimestre 2024. Informe Final\"/>
    </mc:Choice>
  </mc:AlternateContent>
  <bookViews>
    <workbookView xWindow="-120" yWindow="-120" windowWidth="20730" windowHeight="11160"/>
  </bookViews>
  <sheets>
    <sheet name="MATRIZ RCC_23" sheetId="1" r:id="rId1"/>
  </sheets>
  <externalReferences>
    <externalReference r:id="rId2"/>
    <externalReference r:id="rId3"/>
  </externalReferenc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7" i="1" l="1"/>
  <c r="F216" i="1"/>
  <c r="E215" i="1"/>
  <c r="D215" i="1"/>
  <c r="F214" i="1"/>
  <c r="F213" i="1"/>
  <c r="E212" i="1"/>
  <c r="D212" i="1"/>
  <c r="F211" i="1"/>
  <c r="F210" i="1"/>
  <c r="F209" i="1"/>
  <c r="F208" i="1"/>
  <c r="F207" i="1"/>
  <c r="F206" i="1"/>
  <c r="E205" i="1"/>
  <c r="D205" i="1"/>
  <c r="F204" i="1"/>
  <c r="F203" i="1"/>
  <c r="F202" i="1"/>
  <c r="F201" i="1"/>
  <c r="F200" i="1"/>
  <c r="F199" i="1"/>
  <c r="F198" i="1"/>
  <c r="E197" i="1"/>
  <c r="D197" i="1"/>
  <c r="F196" i="1"/>
  <c r="F195" i="1"/>
  <c r="F194" i="1"/>
  <c r="F193" i="1"/>
  <c r="F192" i="1"/>
  <c r="F191" i="1"/>
  <c r="F190" i="1"/>
  <c r="F189" i="1"/>
  <c r="E188" i="1"/>
  <c r="D188" i="1"/>
  <c r="F187" i="1"/>
  <c r="F186" i="1"/>
  <c r="F185" i="1"/>
  <c r="F184" i="1"/>
  <c r="F183" i="1"/>
  <c r="E182" i="1"/>
  <c r="D182" i="1"/>
  <c r="F182" i="1" l="1"/>
  <c r="F212" i="1"/>
  <c r="F197" i="1"/>
  <c r="E218" i="1"/>
  <c r="F205" i="1"/>
  <c r="D218" i="1"/>
  <c r="F188" i="1"/>
  <c r="F215" i="1"/>
  <c r="F218" i="1" s="1"/>
</calcChain>
</file>

<file path=xl/sharedStrings.xml><?xml version="1.0" encoding="utf-8"?>
<sst xmlns="http://schemas.openxmlformats.org/spreadsheetml/2006/main" count="726" uniqueCount="483">
  <si>
    <t>1- PRESENTACIÓN</t>
  </si>
  <si>
    <t>Misión institucional</t>
  </si>
  <si>
    <t>Nro.</t>
  </si>
  <si>
    <t>Dependencia</t>
  </si>
  <si>
    <t>Responsable</t>
  </si>
  <si>
    <t>Cargo que Ocupa</t>
  </si>
  <si>
    <t>Priorización</t>
  </si>
  <si>
    <t>Vinculación POI, PEI, PND, ODS.</t>
  </si>
  <si>
    <t>Justificaciones</t>
  </si>
  <si>
    <t xml:space="preserve">Evidencia </t>
  </si>
  <si>
    <t>1°</t>
  </si>
  <si>
    <t>2°</t>
  </si>
  <si>
    <t>Mes</t>
  </si>
  <si>
    <t>Nivel de Cumplimiento (%)</t>
  </si>
  <si>
    <t>Cantidad de Consultas</t>
  </si>
  <si>
    <t>Respondidos</t>
  </si>
  <si>
    <t>N°</t>
  </si>
  <si>
    <t>Descripción</t>
  </si>
  <si>
    <t>Objetivo</t>
  </si>
  <si>
    <t>Metas</t>
  </si>
  <si>
    <t>Población Beneficiaria</t>
  </si>
  <si>
    <t>Porcentaje de Ejecución</t>
  </si>
  <si>
    <t>Resultados Logrados</t>
  </si>
  <si>
    <t>Evidencia (Informe de Avance de Metas - SPR)</t>
  </si>
  <si>
    <t>ID</t>
  </si>
  <si>
    <t>Objeto</t>
  </si>
  <si>
    <t>Valor del Contrato</t>
  </si>
  <si>
    <t>Proveedor Adjudicado</t>
  </si>
  <si>
    <t>Estado (Ejecución - Finiquitado)</t>
  </si>
  <si>
    <t>Enlace DNCP</t>
  </si>
  <si>
    <t>Presupuestado</t>
  </si>
  <si>
    <t>Ejecutado</t>
  </si>
  <si>
    <t>Saldos</t>
  </si>
  <si>
    <t>Evidencia (Enlace Ley 5189)</t>
  </si>
  <si>
    <t>Evidencia</t>
  </si>
  <si>
    <t>5.1. Canales de Participación Ciudadana existentes a la fecha.</t>
  </si>
  <si>
    <t>Denominación</t>
  </si>
  <si>
    <t>Dependencia Responsable del Canal de Participación</t>
  </si>
  <si>
    <t>Evidencia (Página Web, Buzón de SQR, Etc.)</t>
  </si>
  <si>
    <t>Ticket Numero</t>
  </si>
  <si>
    <t>Fecha Ingreso</t>
  </si>
  <si>
    <t>Estado</t>
  </si>
  <si>
    <t>Auditorias Financieras</t>
  </si>
  <si>
    <t>Evidencia (Enlace Ley 5282/14)</t>
  </si>
  <si>
    <t>Auditorias de Gestión</t>
  </si>
  <si>
    <t>Auditorías Externas</t>
  </si>
  <si>
    <t>Otros tipos de Auditoria</t>
  </si>
  <si>
    <t>Planes de Mejoramiento elaborados en el Trimestre</t>
  </si>
  <si>
    <t>Informe de referencia</t>
  </si>
  <si>
    <t>Evidencia (Adjuntar Documento)</t>
  </si>
  <si>
    <t>Periodo</t>
  </si>
  <si>
    <t>Cantidad de Miembros del CRCC:</t>
  </si>
  <si>
    <t>Total Mujeres:</t>
  </si>
  <si>
    <t>Total Hombres :</t>
  </si>
  <si>
    <t>Nivel de Cumplimiento</t>
  </si>
  <si>
    <t>Total nivel directivo o rango superior:</t>
  </si>
  <si>
    <t>Calificación MECIP de la Contraloría General de la República (CGR)</t>
  </si>
  <si>
    <t>2-PRESENTACIÓN DE LOS MIEMBROS DEL COMITÉ DE RENDICIÓN DE CUENTAS AL CIUDADANO (CRCC)</t>
  </si>
  <si>
    <t xml:space="preserve">Tema </t>
  </si>
  <si>
    <t>Enlace Portal de Transparencia de la SENAC</t>
  </si>
  <si>
    <t>Enlace publicación de SFP</t>
  </si>
  <si>
    <t>Enlace Portal AIP</t>
  </si>
  <si>
    <t>Fecha</t>
  </si>
  <si>
    <t>Fecha de Contrato</t>
  </si>
  <si>
    <t>Enlace Portal de Denuncias de la SENAC</t>
  </si>
  <si>
    <t>Nro. Informe</t>
  </si>
  <si>
    <t>(Se incluyen los logros alcanzados por la institución durante el periodo, debiendo actualizar la información con cada informe trimestral. Puede apoyarse con gráficos, cuadros dinámicos que describan los logros)</t>
  </si>
  <si>
    <t xml:space="preserve">(Puede complementar información aquí y apoyarse en gráficos ilustrativos) </t>
  </si>
  <si>
    <t>Producto (actividades, materiales, insumos, etc)</t>
  </si>
  <si>
    <t>Enlace</t>
  </si>
  <si>
    <t>Descripción de las actividades realizadas en base a los resultados</t>
  </si>
  <si>
    <t>Cantidad de funcionarios que completaron el diagnostico</t>
  </si>
  <si>
    <t>Cantidad de indicadores</t>
  </si>
  <si>
    <t>Descripción del Indicador misional</t>
  </si>
  <si>
    <t>2- PLAN DE RENDICIÓN DE CUENTAS AL CIUDADANO</t>
  </si>
  <si>
    <t>3- GESTIÓN INSTITUCIONAL</t>
  </si>
  <si>
    <t>3.1 Nivel de Cumplimiento  de Minimo de Información Disponible - Transparencia Activa Ley 5189 /14</t>
  </si>
  <si>
    <t>3.2 Nivel de Cumplimiento  de Minimo de Información Disponible - Transparencia Activa Ley 5282/14</t>
  </si>
  <si>
    <t>3.3 Nivel de Cumplimiento de Respuestas a Consultas Ciudadanas - Transparencia Pasiva Ley N° 5282/14</t>
  </si>
  <si>
    <t xml:space="preserve">Objeto de Gasto </t>
  </si>
  <si>
    <t>5.2. Participación y difusión en idioma Guaraní</t>
  </si>
  <si>
    <t>8- CONTROL INTERNO Y EXTERNO</t>
  </si>
  <si>
    <t>8.1 Informes de Auditorias Internas y Auditorías Externas en el Trimestre</t>
  </si>
  <si>
    <t>8.2 Modelo Estándar de Control Interno para las Instituciones Públicas del Paraguay</t>
  </si>
  <si>
    <t xml:space="preserve">9- DESCRIPCIÓN CUALITATIVA DE LOGROS ALCANZADOS </t>
  </si>
  <si>
    <t>3.4- Servicios o Productos Misionales (Depende de la Naturaleza de la Misión Insitucional, puede abarcar un Programa o Proyecto)</t>
  </si>
  <si>
    <t>3.5 Contrataciones realizadas</t>
  </si>
  <si>
    <t>3.6 Ejecución Financiera</t>
  </si>
  <si>
    <t>5- PARTICIPACIÓN CIUDADANA</t>
  </si>
  <si>
    <t>2.1. Resolución de Aprobación y Anexo de Plan de Rendición de Cuentas</t>
  </si>
  <si>
    <t>2.2 Plan de Rendición de Cuentas. (Copiar abajo link de acceso directo)</t>
  </si>
  <si>
    <t>6- INDICADORES MISIONALES DE RENDICIÓN DE CUENTAS AL CIUDADANO</t>
  </si>
  <si>
    <t>6.1- Indicadores Misionales Identificados</t>
  </si>
  <si>
    <t>7- GESTIÓN DE DENUNCIAS</t>
  </si>
  <si>
    <t xml:space="preserve">Cantidad de hombres </t>
  </si>
  <si>
    <t>Cantidad de mujeres</t>
  </si>
  <si>
    <t>5.3 Diagnostico "The Integrity app"</t>
  </si>
  <si>
    <t>No Respondidos o Reconsideradas</t>
  </si>
  <si>
    <t>7.1.Gestión de denuncias de corrupción</t>
  </si>
  <si>
    <t>Institución: Instituto Naiconal de Tecnología, Normalización y Metrología (INTN)</t>
  </si>
  <si>
    <t>Dirección Adinistrativa y Financiera</t>
  </si>
  <si>
    <t>Dirección de Gestión del Talento Humano</t>
  </si>
  <si>
    <t>Dirección de Auditoria Interna</t>
  </si>
  <si>
    <t>Dirección Juridica</t>
  </si>
  <si>
    <t>Dirección de Gabinete de la Dirección General</t>
  </si>
  <si>
    <t>Dirección de Tecnologías de la Información, Comunicación y Gestión Estatégica</t>
  </si>
  <si>
    <t>Director DTIC</t>
  </si>
  <si>
    <t>Dirección de Gestión Ambiental</t>
  </si>
  <si>
    <t>Cesar Riveros</t>
  </si>
  <si>
    <t>Director de DGA</t>
  </si>
  <si>
    <t>Asesoría de la Dirección General</t>
  </si>
  <si>
    <t>Asesora de la Dirección General</t>
  </si>
  <si>
    <t>Unidad de Transparencia y Anticorrupción</t>
  </si>
  <si>
    <t>Franz Saldivar</t>
  </si>
  <si>
    <t>Jefe de UTA</t>
  </si>
  <si>
    <t>Gestión Administrativa y Financiera</t>
  </si>
  <si>
    <t>POI</t>
  </si>
  <si>
    <t>Rendir cuentas  a la ciudadanía sobre uso de recursos institucionales, como ejecución presupuestaria, detalles de Compras, informes de programas ejecutados, entre otras informaciones necesarias que evidencien la generación de valor público a traves de la administración de los recursos del Estado.</t>
  </si>
  <si>
    <t>Gestión de Areas Misionales</t>
  </si>
  <si>
    <t xml:space="preserve">Conformidad de productos, sistemas, servicios y personas con respecto a los requisitos técnicos de calidad vinculados a la salud, seguridad y medio ambiente. Elaboración de Normas Técnicas Paraguayas y cursos de capacitación enfocados en el mejoramiento de la calidad de los productos, los servicios, el bienestar y seguridad de las personas. </t>
  </si>
  <si>
    <t>Resolución INTN 028/2022. Conformación del Comité de Rendición de Cuentas</t>
  </si>
  <si>
    <t>Enlace AIP</t>
  </si>
  <si>
    <t>Se inciaron acciones para futuras capacitaciones a los funcionarios sobre leyes y reglamentaciones vigentes sobre la función pública.</t>
  </si>
  <si>
    <t>Detalle de servicios</t>
  </si>
  <si>
    <t>Directora DAF</t>
  </si>
  <si>
    <t>Directora DAI</t>
  </si>
  <si>
    <t>Director DGTH</t>
  </si>
  <si>
    <t>Directora DJUR</t>
  </si>
  <si>
    <t>Director DGDG</t>
  </si>
  <si>
    <t>Enlace Portal de Transparencia</t>
  </si>
  <si>
    <t>No calificado</t>
  </si>
  <si>
    <t>Sara Maria Ortega</t>
  </si>
  <si>
    <t>Derlis Noguera</t>
  </si>
  <si>
    <t>Maria Carolina Galeano</t>
  </si>
  <si>
    <t>Contribuir al desarrollo del país y bienestar de la sociedad mediante la normalización, metrología, investigación, reglamentación, asistencia técnica, ensayos, inspección y certificación”. (Resolucion INTN N° Ref. 297/2023 Por la cual se aprueba la PEI y el Cuadro de Mando Integral del INTN)</t>
  </si>
  <si>
    <t>Facebook</t>
  </si>
  <si>
    <t>Instituto Nacional de Tecnología, Normalización y Metrología</t>
  </si>
  <si>
    <t>DCOM</t>
  </si>
  <si>
    <t>https://www.instagram.com/intnparaguay/?hl=es</t>
  </si>
  <si>
    <t>Instagram</t>
  </si>
  <si>
    <t>Twitter</t>
  </si>
  <si>
    <t xml:space="preserve">INTN Paraguay (@IntnParaguay) </t>
  </si>
  <si>
    <t>https://twitter.com/IntnParaguay?t=WlixOrzEcE9RUAZ9QWI3ow&amp;s=08</t>
  </si>
  <si>
    <t>Pagina web INTN</t>
  </si>
  <si>
    <t>www.intn.gov.py</t>
  </si>
  <si>
    <t>https://www.intn.gov.py/</t>
  </si>
  <si>
    <t>Traducción de la nueva Visión y Misión del INTN</t>
  </si>
  <si>
    <t>Teniendo en cuenta los cambios de autoridades recientes aún se encuentra en proceso de traducción en la Secretaria de Politicas Linguisticas, la nueva Visión y Misión del INTN recientemente aprobada por Resolución INTN Nº 297/2023</t>
  </si>
  <si>
    <t>Mesa de Entrada: Kuatia'aty Py Nº 281-2023 : Miércoles, 21 de Junio 2023</t>
  </si>
  <si>
    <t>https://nube.intn.gov.py/cloud/index.php/s/8ZdJ6PCbE6qjoaR</t>
  </si>
  <si>
    <t>Andrea Coronel</t>
  </si>
  <si>
    <t>Julio Barreto</t>
  </si>
  <si>
    <t>Jorge Samudio</t>
  </si>
  <si>
    <t>Resolución de Aprobación y Anexo del Plan de Rendición de Cuentas del INTN 2024</t>
  </si>
  <si>
    <t>Plan de Rendición de Cuentas 2024</t>
  </si>
  <si>
    <t>Plan Operativo Institucional 2023</t>
  </si>
  <si>
    <t>https://www.youtube.com/channel/UC6Zg1kBld7jIgRREH4rRgZw</t>
  </si>
  <si>
    <t>Youtube</t>
  </si>
  <si>
    <t>INTN Paraguay</t>
  </si>
  <si>
    <t>MATRIZ DE INFORMACIÓN MINIMA PARA INFORME DE RENDICIÓN DE CUENTAS AL CIUDADANO - EJERCICIO 2024</t>
  </si>
  <si>
    <t>Periodo del informe: Tercer Trimestre 2024</t>
  </si>
  <si>
    <t>Julio</t>
  </si>
  <si>
    <t>Agosto</t>
  </si>
  <si>
    <t>Setiembre</t>
  </si>
  <si>
    <t xml:space="preserve">Julio </t>
  </si>
  <si>
    <t>09/2024</t>
  </si>
  <si>
    <t>02/2024</t>
  </si>
  <si>
    <t>07/08/2024</t>
  </si>
  <si>
    <t>https://nube.intn.gov.py/cloud/index.php/s/9L83jrtxqdniz6d</t>
  </si>
  <si>
    <t>03/2024</t>
  </si>
  <si>
    <t>30/07/2024</t>
  </si>
  <si>
    <t>Informe Política de Talento Humano Perfiles, Competencia e Idoneidad./DGTH</t>
  </si>
  <si>
    <t>https://nube.intn.gov.py/cloud/index.php/s/JSwoRz7Bkq45oPe</t>
  </si>
  <si>
    <t>04/2024</t>
  </si>
  <si>
    <t>30/08/2024</t>
  </si>
  <si>
    <t>Evaluación Efectividad de la NRM (MECIP – 2015) - Ejercicio fiscal 2023</t>
  </si>
  <si>
    <t>https://nube.intn.gov.py/cloud/index.php/s/MjCGzQkG9BxD7DR</t>
  </si>
  <si>
    <t>05/2024</t>
  </si>
  <si>
    <t>Auditoria Coordinación Técnica de Precintado/ONM</t>
  </si>
  <si>
    <t>https://nube.intn.gov.py/cloud/index.php/s/jYNb3g4dQQAs5Ri</t>
  </si>
  <si>
    <t>06/2024</t>
  </si>
  <si>
    <t>24/09/2024</t>
  </si>
  <si>
    <t>Ejecución Presupuestaria de Gastos/DAF</t>
  </si>
  <si>
    <t>https://nube.intn.gov.py/cloud/index.php/s/nYCxrtDzK9jFqs5</t>
  </si>
  <si>
    <t>18/09/2024</t>
  </si>
  <si>
    <t>Etiquetas - Departamento de Certificación de Productos/ONC</t>
  </si>
  <si>
    <t>https://nube.intn.gov.py/cloud/index.php/s/zRbXjD9PNR94kFj</t>
  </si>
  <si>
    <t>TOTAL GENERAL</t>
  </si>
  <si>
    <t>Tasas y porcentajes de servicios institucionales</t>
  </si>
  <si>
    <t>Monitoreo Ley 5189/14</t>
  </si>
  <si>
    <t>Enero</t>
  </si>
  <si>
    <t>Marzo</t>
  </si>
  <si>
    <t>Febrero</t>
  </si>
  <si>
    <t>Abril</t>
  </si>
  <si>
    <t>Mayo</t>
  </si>
  <si>
    <t>Junio</t>
  </si>
  <si>
    <t>Octubre</t>
  </si>
  <si>
    <t>Noviembre</t>
  </si>
  <si>
    <t>Diciembre</t>
  </si>
  <si>
    <t xml:space="preserve">Noviembre </t>
  </si>
  <si>
    <t>Intermedio</t>
  </si>
  <si>
    <t>Servicio de Suscripción de Licencia, Conectividad y Virtualización para el INTN - AD REFERENDUM</t>
  </si>
  <si>
    <t>TELEFONICA CELULAR DEL PARAGUAY SAE (TELECEL SAE)</t>
  </si>
  <si>
    <t>Ejecución</t>
  </si>
  <si>
    <t>https://www.contrataciones.gov.py/licitaciones/adjudicacion/contrato/439185-telef-celular-paraguay-sa-telecel-sa-1.html</t>
  </si>
  <si>
    <t>Adquisición de Calcomanías</t>
  </si>
  <si>
    <t>SOLVER INDUSTRIAL S.R.L.</t>
  </si>
  <si>
    <t>https://www.contrataciones.gov.py/licitaciones/adjudicacion/contrato/1ef112c5-ef04-63f8-b622-c379a46ca4a0.html#documentos</t>
  </si>
  <si>
    <t>Adquisición de Material de Referencia</t>
  </si>
  <si>
    <t>WINNER S. R. L.</t>
  </si>
  <si>
    <t>https://www.contrataciones.gov.py/licitaciones/adjudicacion/contrato/1ef0c975-c063-6f2e-bde6-43da2b0a6d75.html</t>
  </si>
  <si>
    <t>Adquisición de Etiquetas de Seguridad - Ad Referéndum - Plurianual</t>
  </si>
  <si>
    <t>ARTES GRAFICAS ZAMPHIROPOLOS SA</t>
  </si>
  <si>
    <t>https://www.contrataciones.gov.py/licitaciones/adjudicacion/contrato/1ef1d022-0e2c-6f5e-b91e-e15636153aa9.html</t>
  </si>
  <si>
    <t>Compuestos Quimicos (Reactivos)</t>
  </si>
  <si>
    <t xml:space="preserve">TECNOFAST S.A </t>
  </si>
  <si>
    <t>https://www.contrataciones.gov.py/licitaciones/adjudicacion/1ef914df-38d1-60ee-ad6d-c1bd213640b9/</t>
  </si>
  <si>
    <t xml:space="preserve">MEDICAL QUÍMICA S.A </t>
  </si>
  <si>
    <t xml:space="preserve">SAN NICOLÁS S.A </t>
  </si>
  <si>
    <t xml:space="preserve">MACRO SCIENCE S.A </t>
  </si>
  <si>
    <t xml:space="preserve">Adquisición de Equipos de Transporte (Vehiculos) </t>
  </si>
  <si>
    <t>DIESA SA</t>
  </si>
  <si>
    <t>Finiquitado</t>
  </si>
  <si>
    <t>https://www.contrataciones.gov.py/buscador/general.html?filtro=+453515+&amp;page=</t>
  </si>
  <si>
    <t>TAPE RUVICHA SA</t>
  </si>
  <si>
    <t>Botellas de Vidrio</t>
  </si>
  <si>
    <t xml:space="preserve">MEDICAL QUIMICA S.A </t>
  </si>
  <si>
    <t>https://www.contrataciones.gov.py/buscador/general.html?filtro=451835&amp;page=</t>
  </si>
  <si>
    <t>Consultoria Renovacion Licencia Ambiental</t>
  </si>
  <si>
    <t xml:space="preserve">FABIO ALBERTO COLTURI CAMPOS </t>
  </si>
  <si>
    <t>https://www.contrataciones.gov.py/buscador/general.html?filtro=453317&amp;page=</t>
  </si>
  <si>
    <t>Adquisición de Equipos de Proyección</t>
  </si>
  <si>
    <t xml:space="preserve">PARASOFT S.A </t>
  </si>
  <si>
    <t>https://www.contrataciones.gov.py/buscador/general.html?filtro=453485&amp;page=</t>
  </si>
  <si>
    <t xml:space="preserve">VGO INGENIERIA S.A </t>
  </si>
  <si>
    <t>Adquisición de Camaras Moviles</t>
  </si>
  <si>
    <t>VGO INGENIERIA S.A</t>
  </si>
  <si>
    <t>https://www.contrataciones.gov.py/buscador/general.html?filtro=452302&amp;page=</t>
  </si>
  <si>
    <t xml:space="preserve">LA GABINA S.A </t>
  </si>
  <si>
    <t>TEISA</t>
  </si>
  <si>
    <t>Utiles y Materiales Medicos Quirurgicos y de laboratorio (Elementos de Laboratorio)</t>
  </si>
  <si>
    <t>ALVOG SA</t>
  </si>
  <si>
    <t>https://www.contrataciones.gov.py/buscador/general.html?filtro=451274&amp;page=</t>
  </si>
  <si>
    <t xml:space="preserve">PIRO’Y S.A </t>
  </si>
  <si>
    <t>ASM PARAGUAY</t>
  </si>
  <si>
    <t>Gas Refrigerante</t>
  </si>
  <si>
    <t xml:space="preserve">Miguel Ángel Urunaga Gamarra </t>
  </si>
  <si>
    <t>https://www.contrataciones.gov.py/buscador/general.html?filtro=452120&amp;page=</t>
  </si>
  <si>
    <t>Adquisicion De Cubiertas Para Moviles Institucionales</t>
  </si>
  <si>
    <t xml:space="preserve">King S Garage Sociedad Anónima </t>
  </si>
  <si>
    <t>https://www.contrataciones.gov.py/buscador/general.html?filtro=451721&amp;page=</t>
  </si>
  <si>
    <t xml:space="preserve">Adquisicion De Equipos Informáticos	</t>
  </si>
  <si>
    <t xml:space="preserve">PARASOFT S.R.L </t>
  </si>
  <si>
    <t>https://www.contrataciones.gov.py/buscador/general.html?filtro=449648&amp;page=</t>
  </si>
  <si>
    <t xml:space="preserve">BLUE OCEAN COMPANY S.A </t>
  </si>
  <si>
    <t xml:space="preserve">BRUNO FRANCISCO MARIA ARDISSONE ABENTE </t>
  </si>
  <si>
    <t>INFORMATION TECHNOLOGY CONSULTING SUPPORT S.A</t>
  </si>
  <si>
    <t>Adquisición de Precintos</t>
  </si>
  <si>
    <t>https://www.contrataciones.gov.py/buscador/general.html?filtro=450816&amp;page=</t>
  </si>
  <si>
    <t xml:space="preserve">WINNER S.R.L </t>
  </si>
  <si>
    <t>Adquisición de Generadores</t>
  </si>
  <si>
    <t xml:space="preserve">TRAFOSUR S.A </t>
  </si>
  <si>
    <t>https://www.contrataciones.gov.py/buscador/general.html?filtro=450763&amp;page=</t>
  </si>
  <si>
    <t xml:space="preserve">SIEMI S.R.L </t>
  </si>
  <si>
    <t>Servicio de Adecuación Eléctrica</t>
  </si>
  <si>
    <t>MW INGENIERIA S.A.</t>
  </si>
  <si>
    <t>https://www.contrataciones.gov.py/buscador/general.html?filtro=451250&amp;page=</t>
  </si>
  <si>
    <t>Recarga de Extintores</t>
  </si>
  <si>
    <t>FIRE MASTER SRL</t>
  </si>
  <si>
    <t>https://www.contrataciones.gov.py/buscador/general.html?filtro=451372&amp;page=</t>
  </si>
  <si>
    <t>Equipos de Salud y de Laboratorio</t>
  </si>
  <si>
    <t xml:space="preserve">EVEREST INGENIERIA S.R.L </t>
  </si>
  <si>
    <t>https://www.contrataciones.gov.py/buscador/general.html?filtro=451450&amp;page=</t>
  </si>
  <si>
    <t xml:space="preserve">PROEM S.A, </t>
  </si>
  <si>
    <t xml:space="preserve">HUGO FELIX BENITEZ PERALTA </t>
  </si>
  <si>
    <t>Herram. Apa. e Inst. (gruas)</t>
  </si>
  <si>
    <t xml:space="preserve">Movitec S.R.L </t>
  </si>
  <si>
    <t>https://www.contrataciones.gov.py/buscador/general.html?filtro=451693&amp;page=</t>
  </si>
  <si>
    <t xml:space="preserve">Mantenimiento y Reparación de equipos climatizadores ONM </t>
  </si>
  <si>
    <t>Noel Benítez Acosta – Noel Ingeniería</t>
  </si>
  <si>
    <t>https://www.contrataciones.gov.py/buscador/general.html?filtro=451480&amp;page=</t>
  </si>
  <si>
    <t>SERVICIO DE MANTENIMIENTO Y REPARACION DE ACONDICIONADORES DE AIRE</t>
  </si>
  <si>
    <t xml:space="preserve">ISIDRO SALDAÑA FLORES </t>
  </si>
  <si>
    <t>https://www.contrataciones.gov.py/buscador/general.html?filtro=450777&amp;page=</t>
  </si>
  <si>
    <t xml:space="preserve">Adquisición De Seguro Contra Todo Riesgo	</t>
  </si>
  <si>
    <t>ASEGURADORA TAJY PROPIEDAD COOPERATIVA S.A. DE SEGUROS</t>
  </si>
  <si>
    <t>https://www.contrataciones.gov.py/buscador/general.html?filtro=450667&amp;page=</t>
  </si>
  <si>
    <t>Adquisición de Textiles, Vestuarios y Calzados</t>
  </si>
  <si>
    <t>GUAINDUPAR S.A</t>
  </si>
  <si>
    <t>https://www.contrataciones.gov.py/buscador/general.html?filtro=450852&amp;page=</t>
  </si>
  <si>
    <t>UNIMER S.A.</t>
  </si>
  <si>
    <t>Servicio De Limpieza Integral Y Jardineria Para El INTN</t>
  </si>
  <si>
    <t>APFG S.A.</t>
  </si>
  <si>
    <t>https://www.contrataciones.gov.py/buscador/general.html?filtro=451589&amp;page=</t>
  </si>
  <si>
    <t>Adquisicion de Equipos ONI</t>
  </si>
  <si>
    <t>HANDRUG</t>
  </si>
  <si>
    <t>https://www.contrataciones.gov.py/buscador/general.html?filtro=454243&amp;page=</t>
  </si>
  <si>
    <t>Adquisición de UPS de 120 KVA para el INTN</t>
  </si>
  <si>
    <t>PROMEC</t>
  </si>
  <si>
    <t>https://www.contrataciones.gov.py/buscador/general.html?filtro=452871&amp;page=</t>
  </si>
  <si>
    <t>Mantenimiento y Reparacion Menores de Edificios - Plurianual - MINIMO Y MAXIMO</t>
  </si>
  <si>
    <t>HEIDECOM</t>
  </si>
  <si>
    <t>https://www.contrataciones.gov.py/buscador/general.html?filtro=452479&amp;page=</t>
  </si>
  <si>
    <t>Mantenimiento  de  Equipo de Laboratorio  OIAT</t>
  </si>
  <si>
    <t>MILKA JARA - SOLUTEC</t>
  </si>
  <si>
    <t>https://www.contrataciones.gov.py/buscador/general.html?filtro=453579&amp;page=</t>
  </si>
  <si>
    <t>CHARPENTIER SRL</t>
  </si>
  <si>
    <t>CHRISTOPHER AREVALO</t>
  </si>
  <si>
    <t>Adquisición de Equipo ONM</t>
  </si>
  <si>
    <t>https://www.contrataciones.gov.py/buscador/general.html?filtro=454135&amp;page=</t>
  </si>
  <si>
    <t>Servicio de Guardería para Hijos/as de Funcionarios/as del INTN – Plurianual</t>
  </si>
  <si>
    <t>COMENZAR - SILVANA VALENTE DE CARDOZO</t>
  </si>
  <si>
    <t>https://www.contrataciones.gov.py/buscador/general.html?filtro=455319&amp;page=</t>
  </si>
  <si>
    <t>Servicio de Seguridad y Vigilancia para el INTN - Plurianual</t>
  </si>
  <si>
    <t xml:space="preserve">Green S.A. Security </t>
  </si>
  <si>
    <t>https://www.contrataciones.gov.py/buscador/general.html?filtro=450898&amp;page=</t>
  </si>
  <si>
    <t>Servicio Soporte Heldpesk</t>
  </si>
  <si>
    <t>DIVISER SA</t>
  </si>
  <si>
    <t>https://www.contrataciones.gov.py/buscador/general.html?filtro=455829&amp;page=</t>
  </si>
  <si>
    <t xml:space="preserve">SERVICIO Técnico  en Seguridad Informatica </t>
  </si>
  <si>
    <t>BDO AUDITORES CONSULTORES</t>
  </si>
  <si>
    <t>https://www.contrataciones.gov.py/buscador/general.html?filtro=452160&amp;page=</t>
  </si>
  <si>
    <t>Mantenimiento  y  Reparacion  de  Generadores - Minimo y Máximo</t>
  </si>
  <si>
    <t>OSVALDO NOEL BENITEZ</t>
  </si>
  <si>
    <t>https://www.contrataciones.gov.py/buscador/general.html?filtro=456305&amp;page=</t>
  </si>
  <si>
    <t>Consultoria de Comunicacion Institucional</t>
  </si>
  <si>
    <t>ECOBRAND SRL</t>
  </si>
  <si>
    <t>https://www.contrataciones.gov.py/buscador/general.html?filtro=454080&amp;page=</t>
  </si>
  <si>
    <t>Mantenimiento Y Reparacion Mayores De Edificios - Plurianual - MINIMO Y MAXIMO</t>
  </si>
  <si>
    <t xml:space="preserve">DIEGO SKLARKIERVICZ </t>
  </si>
  <si>
    <t>https://www.contrataciones.gov.py/buscador/general.html?filtro=452623&amp;page=</t>
  </si>
  <si>
    <t>Equipos de Salud y de Laboratorio OIAT</t>
  </si>
  <si>
    <t>https://www.contrataciones.gov.py/buscador/general.html?filtro=452089&amp;page=</t>
  </si>
  <si>
    <t>ALTEC</t>
  </si>
  <si>
    <t>SOLUTEC</t>
  </si>
  <si>
    <t xml:space="preserve">PARGOS TECH </t>
  </si>
  <si>
    <t>Adquisicion de Precintos - CVE</t>
  </si>
  <si>
    <t>https://www.contrataciones.gov.py/buscador/general.html?filtro=458711&amp;page=</t>
  </si>
  <si>
    <t xml:space="preserve">Servicio de cableado estructurado de cobre y fibra </t>
  </si>
  <si>
    <t>Tes Ingeniería</t>
  </si>
  <si>
    <t>https://www.contrataciones.gov.py/buscador/general.html?filtro=449666&amp;page=</t>
  </si>
  <si>
    <t>Servicio de Impresión</t>
  </si>
  <si>
    <t>Printec SA</t>
  </si>
  <si>
    <t>https://www.contrataciones.gov.py/buscador/general.html?filtro=442171&amp;page=</t>
  </si>
  <si>
    <t>Adquisicion de anillos de seguridad para extintores</t>
  </si>
  <si>
    <t>VTG SRL</t>
  </si>
  <si>
    <t>https://www.contrataciones.gov.py/buscador/general.html?filtro=447173+&amp;page=</t>
  </si>
  <si>
    <t>Adquisicion de Firma Digital Token</t>
  </si>
  <si>
    <t>Documenta SA</t>
  </si>
  <si>
    <t>https://www.contrataciones.gov.py/buscador/general.html?filtro=447019&amp;page=</t>
  </si>
  <si>
    <t>Servicios de Certificación</t>
  </si>
  <si>
    <t>Realización de las certificaciones de productos, servicios, sistemas y personas, de conformidad a las normas técnicas nacionales e internacionales, en concordancia con los lineamientos  aceptados. Aplicables a los casos exigidos por Ley y para aquellos que sean de caracter voluntario.</t>
  </si>
  <si>
    <t>Física: 464  Servicios // Financiera:          .-</t>
  </si>
  <si>
    <t>Ciudadanía en general</t>
  </si>
  <si>
    <t>Física:      % // Financiera:       %</t>
  </si>
  <si>
    <t>En términos generales, se han realizado los servicios solicitados al ONC, dentro del territorio nacional e internacional.  Al término del primer trimestre se ha logrado un total de 748 certificaciones otorgadas por el ONC.</t>
  </si>
  <si>
    <t>Informes mensuales de avaces de metas fisicas e informes de ejecución presuestaria por actividad, acumulado al cuarto trimestre de 2024.</t>
  </si>
  <si>
    <t>Servicios de Ensayos Laboratoriales</t>
  </si>
  <si>
    <t>Efectuar la extracción de muestras y ensayos laboratoriales en las áreas de alimentos, microbiología, agroindustrias, instrumentales y quimica industrial; ensayos de envases y embalajes, seguridad industrial, materiales de construcción, metalúrgica, textiles, cueros y afines; que permitan garantizar la seguridad y la salud de las personas.</t>
  </si>
  <si>
    <t>Asistencia Técnica e Investigación</t>
  </si>
  <si>
    <t>Brindar asistencia técnica a las Mipymes e interesados en general para el fortalecimiento de las capacidades analíticas de las mismas.
Capacitar y adiestrar a los sectores interesados y a la ciudadanía en general, en temas transversales para el mejoramiento de los productos, servicios y sistemas.
Promover la investigación y el desarrollo, para el beneficio de las personas.</t>
  </si>
  <si>
    <t>Servicios Metrológicos</t>
  </si>
  <si>
    <t>Servicios de precintado de camiones cisternas de transporte de combustibles desde los puntos de almacenamiento a las estaciones de servicios.
Verificación, calibración y fiscalización de equipos e instrumentos de medición empleados por los sectores industrial, comercial, salud, seguridad y medio ambiente.</t>
  </si>
  <si>
    <t>Física: 183.057 Servicios // Financiera: Gs.4.470.481.180.-</t>
  </si>
  <si>
    <t xml:space="preserve">Física:46251  // Financiera: </t>
  </si>
  <si>
    <t>En el cuarto trimestre del año 2024, se ha realizado un total  38.718 de  servicios metrológicos en lo que respecta a servicios de precintado de camiones cisternas que comercializan con productos derivados del petróleo, verificaciones de picos expendedores de combustibles líquidos de las estaciones de servicios a nivel nacional, calibración de diferentes equipos de medición, entre otros, los cuales tendrán un impacto significativo para la economía y la ciudadanía en general.</t>
  </si>
  <si>
    <t>Informes mensuales de avaces de metas fisicas e informes de ejecución presuestaria por actividad, acumulado al cuarto  trimestre de 2024.</t>
  </si>
  <si>
    <t>Normalizaciones Técnicas</t>
  </si>
  <si>
    <t xml:space="preserve">Coordinación de comités técnicos para la actualización y elaboración de normas paraguayas.
Ventas de Normas Técnicas Paraguayas
Participación activa en el Codex Alimentarius </t>
  </si>
  <si>
    <t>Física: 7 Normas Tecnicas // Financiera: Gs.</t>
  </si>
  <si>
    <t>Física:   % // Financiera:     %</t>
  </si>
  <si>
    <t>Se conformaron los siguientes Comités de Normalización:  
Conformación del Sub Comité SC. Arroz – Para la revisión de la NP 285 y NP 286 con el código Nuevo NP 20 010 85 y la NP 20 011 85</t>
  </si>
  <si>
    <r>
      <t xml:space="preserve">Física: </t>
    </r>
    <r>
      <rPr>
        <b/>
        <sz val="12"/>
        <rFont val="Garamond"/>
        <family val="1"/>
      </rPr>
      <t>21.253 servicios de ensayos laboratoriales en OIAT</t>
    </r>
    <r>
      <rPr>
        <sz val="12"/>
        <rFont val="Garamond"/>
        <family val="1"/>
      </rPr>
      <t xml:space="preserve"> 
Financiera: Gs.-</t>
    </r>
  </si>
  <si>
    <r>
      <t xml:space="preserve">Física: </t>
    </r>
    <r>
      <rPr>
        <b/>
        <sz val="12"/>
        <rFont val="Garamond"/>
        <family val="1"/>
      </rPr>
      <t>126% en OIAT</t>
    </r>
    <r>
      <rPr>
        <sz val="12"/>
        <rFont val="Garamond"/>
        <family val="1"/>
      </rPr>
      <t xml:space="preserve">
Financiera: </t>
    </r>
  </si>
  <si>
    <r>
      <t xml:space="preserve">En lo que respecta al cuarto trimestre del año 2024, desde los diversos laboratorios pertenecientes tanto al Organismo Nacional de Inspección (ONI), como al Organismo de Investigación y Asistencia Tecnológica (OIAT), se han brindado un total de </t>
    </r>
    <r>
      <rPr>
        <b/>
        <sz val="12"/>
        <rFont val="Garamond"/>
        <family val="1"/>
      </rPr>
      <t xml:space="preserve">(21.253 OIAT) </t>
    </r>
    <r>
      <rPr>
        <sz val="12"/>
        <rFont val="Garamond"/>
        <family val="1"/>
      </rPr>
      <t>servicios de muestreos, ensayos laboratoriales, inspecciones y otros, los cuales fueron realizados en cumplimiento a exigencias legales y a la prestación de servicios de carácter voluntario por parte de personas físicas o jurídicas, abarcando todo el territorio nacional.</t>
    </r>
  </si>
  <si>
    <t>Informes mensuales de avaces de metas fisicas e informes de ejecución presupuestaria por actividad, acumulado al cuarto trimestre de 2024.</t>
  </si>
  <si>
    <r>
      <t>Física: 62</t>
    </r>
    <r>
      <rPr>
        <b/>
        <sz val="12"/>
        <rFont val="Garamond"/>
        <family val="1"/>
      </rPr>
      <t xml:space="preserve"> Servicios de asistencia técnica OIAT</t>
    </r>
    <r>
      <rPr>
        <sz val="12"/>
        <rFont val="Garamond"/>
        <family val="1"/>
      </rPr>
      <t xml:space="preserve">
Financiera: Gs.242.000.312.-</t>
    </r>
  </si>
  <si>
    <r>
      <t>Física: 1</t>
    </r>
    <r>
      <rPr>
        <b/>
        <sz val="12"/>
        <rFont val="Garamond"/>
        <family val="1"/>
      </rPr>
      <t>41% en OIAT</t>
    </r>
    <r>
      <rPr>
        <sz val="12"/>
        <rFont val="Garamond"/>
        <family val="1"/>
      </rPr>
      <t xml:space="preserve">
Financiera: 1,3%</t>
    </r>
  </si>
  <si>
    <r>
      <t xml:space="preserve">Se realizaron un total de </t>
    </r>
    <r>
      <rPr>
        <b/>
        <sz val="12"/>
        <rFont val="Garamond"/>
        <family val="1"/>
      </rPr>
      <t>62 - OIAT</t>
    </r>
    <r>
      <rPr>
        <sz val="12"/>
        <rFont val="Garamond"/>
        <family val="1"/>
      </rPr>
      <t xml:space="preserve"> asistencias técnicas a empresas privadas y a clientes en referencia al programa del régimen MAQUILA y admisión temporaria de perfeccionamiento activo y consultas varias; curso de buenas prácticas de manufactura y procesamiento de productos frutihortícolas, entre otros.</t>
    </r>
  </si>
  <si>
    <t>Servicios Personales</t>
  </si>
  <si>
    <t>Remuneraciones Básicas</t>
  </si>
  <si>
    <t>Remuneraciones Temporales</t>
  </si>
  <si>
    <t>Asignaciones Complementarias</t>
  </si>
  <si>
    <t>Personal Contratado</t>
  </si>
  <si>
    <t>Otros Gastos Del Personal</t>
  </si>
  <si>
    <t>Servicios No Personales</t>
  </si>
  <si>
    <t>Servicios Básicos</t>
  </si>
  <si>
    <t>Transporte Y Almacenaje</t>
  </si>
  <si>
    <t>Pasajes Y Viáticos</t>
  </si>
  <si>
    <t>Gastos Por Servicios De Aseo, Mantenimiento Y Reparaciones</t>
  </si>
  <si>
    <t>Alquileres y Derechos</t>
  </si>
  <si>
    <t>Servicios Técnicos Y Profesionales</t>
  </si>
  <si>
    <t>Otros Servicios En General</t>
  </si>
  <si>
    <t>Servicios De Capacitación Y Adiestramiento</t>
  </si>
  <si>
    <t>Bienes De Consumo E Insumos</t>
  </si>
  <si>
    <t>Productos Alimenticios</t>
  </si>
  <si>
    <t>Textiles  Y  Vestuarios</t>
  </si>
  <si>
    <t>Productos De Papel, Cartón  E  Impresos</t>
  </si>
  <si>
    <t>Bienes De Consumo De Oficinas E Insumos</t>
  </si>
  <si>
    <t>Productos E Instrum. Químicos Y Medicinales</t>
  </si>
  <si>
    <t>Combustibles Y Lubricantes</t>
  </si>
  <si>
    <t>Otros Bienes De  Consumo</t>
  </si>
  <si>
    <t>Inversion   Física</t>
  </si>
  <si>
    <t>Construcciones</t>
  </si>
  <si>
    <t>Adquisiciones De Maquinarias, Equipos Y Herramientas En Gene</t>
  </si>
  <si>
    <t>Adquisiciones De Equipos De Oficina Y Computacion</t>
  </si>
  <si>
    <t>Adquisiciones de Equipos Militares y de Seguridad</t>
  </si>
  <si>
    <t>Adquisición De Activos Intangibles</t>
  </si>
  <si>
    <t>Otros Gastos De Inversión Y Reparac. Mayores</t>
  </si>
  <si>
    <t>Transferencias</t>
  </si>
  <si>
    <t>Transferencias Corrientes Al Sector Privado</t>
  </si>
  <si>
    <t>Transferencias Corrientes Al Sector Externo</t>
  </si>
  <si>
    <t>Otros Gastos</t>
  </si>
  <si>
    <t>Pago De Impuestos, Tasas, Gastos Judiciales Y Otros</t>
  </si>
  <si>
    <t>Devolución de Impuestos y otros ingresos</t>
  </si>
  <si>
    <t>https://nube.intn.gov.py/cloud/index.php/s/kyxLHS9fZaqkm8K</t>
  </si>
  <si>
    <t>https://nube.intn.gov.py/cloud/index.php/s/2b4xQz83iqbRNaL</t>
  </si>
  <si>
    <t>Informe  N° 05/2024 - Auditoria Programa de Precintado - ONM</t>
  </si>
  <si>
    <t>https://nube.intn.gov.py/cloud/index.php/s/ciJNL2PaTiE6TcF</t>
  </si>
  <si>
    <t>18/2023</t>
  </si>
  <si>
    <t>Informe N° 18/2023 - Auditoria Especial - Caja Central</t>
  </si>
  <si>
    <t>https://nube.intn.gov.py/cloud/index.php/s/Cbp2WTgWDsE9ADi</t>
  </si>
  <si>
    <t>https://nube.intn.gov.py/cloud/index.php/s/wBqg5ZEy9xxi4WY</t>
  </si>
  <si>
    <t>07/2024</t>
  </si>
  <si>
    <t>Informe N° 07/2024 - Seguimiento de los Informes realizados - Revisión Efectividad de las Acciones de Mejora - Plan de mejoramiento a las observaciones realizadas en el marco de la resolución CGR Nº487/2021.</t>
  </si>
  <si>
    <t>https://nube.intn.gov.py/cloud/index.php/s/wZJNkG3GALNtmEo</t>
  </si>
  <si>
    <t>EJERCICIO FISCAL 2024</t>
  </si>
  <si>
    <t>Observación: En relación a la evaluación correspondiente al ejercicio 2024, el proceso de evaluación del MECIP establecido por los órganos de control externos (CGR/AGPE) se realiza conforme a disposiciones, que refieren "la fecha tope establecida para la carga de documentos que respaldan la implementación aplicación y evaluación correspondiente a cada ejercicio fiscal es hasta el 28 de febrero de cada ejercicio fiscal cerrado (Resolución CGR N° 909/2021, así como la  Circular AGPE/DGCI N° 01/2024), en ese sentido informo que fue presentada la matriz de evaluación del SCI y realizada la carga de evidencia correspondiente al ejercicio 2023, en el sistema de carga habilitado para el efecto por los mencionados órganos de control, por lo que se aguarda el informe a ser emitido por los mismos.</t>
  </si>
  <si>
    <t>Informe N° 02/2024 - Auditoria Especial Procedimiento de Combustible - DAF</t>
  </si>
  <si>
    <t>Informe N° 04/2024 - Evaluación Efectividad de la NRM (MECIP – 2015) - Ejercicio fiscal 2023</t>
  </si>
  <si>
    <t>https://nube.intn.gov.py/cloud/index.php/s/wYPyZ57FMAaB77L</t>
  </si>
  <si>
    <t>10/2024</t>
  </si>
  <si>
    <t xml:space="preserve"> Informe N° 10/2024 - Seguimiento de los Informes realizados - Informe Auditoria Revisión Especial al INTN en el marco de la denuncia Ticket Nº 14.592, Revisión al Programa de Precintado</t>
  </si>
  <si>
    <t>https://nube.intn.gov.py/cloud/index.php/s/aaZ3Fq27EeRLBsr</t>
  </si>
  <si>
    <t>11/2024</t>
  </si>
  <si>
    <t xml:space="preserve">Informe N° 11/2024 - Auditoria Especial - ONM – Verificación de Instrumentos Reglamentados - Camiones tanques transportadores de combustibles líquidos </t>
  </si>
  <si>
    <t>https://nube.intn.gov.py/cloud/index.php/s/CNi3cidLD3RCN4D</t>
  </si>
  <si>
    <t>10 (2023)</t>
  </si>
  <si>
    <t>Ejecución Presupuestaria de Ingresos Ejercicio 2022</t>
  </si>
  <si>
    <t>https://nube.intn.gov.py/cloud/index.php/s/z258Sf3ymjtQGpF</t>
  </si>
  <si>
    <t>12 (2023)</t>
  </si>
  <si>
    <t xml:space="preserve"> Auditoria Especial - Facturación DAF</t>
  </si>
  <si>
    <t>https://nube.intn.gov.py/cloud/index.php/s/giiTwKY26feK9jn</t>
  </si>
  <si>
    <t>14 (2023)</t>
  </si>
  <si>
    <t xml:space="preserve"> Informe Patrimonial Ejercicio Fiscal 2022</t>
  </si>
  <si>
    <t>https://nube.intn.gov.py/cloud/index.php/s/mgWy72SsRa7KbS5</t>
  </si>
  <si>
    <t>17 (2023)</t>
  </si>
  <si>
    <t>https://nube.intn.gov.py/cloud/index.php/s/9nwJzngmgNWjJz4</t>
  </si>
  <si>
    <t>18 (2023)</t>
  </si>
  <si>
    <t>Auditoria Especial - Caja Central</t>
  </si>
  <si>
    <t>https://nube.intn.gov.py/cloud/index.php/s/YWdSbgNGCW94r2C</t>
  </si>
  <si>
    <t>01 (2024)</t>
  </si>
  <si>
    <t xml:space="preserve"> Estados Financieros al cierre ejercicio 2023</t>
  </si>
  <si>
    <t>https://nube.intn.gov.py/cloud/index.php/s/K4kimcaP233D7Ea</t>
  </si>
  <si>
    <t>Auditoria Especial al Procedimiento de Utilización de Combustible/DAF</t>
  </si>
  <si>
    <t>CGR 760/2024</t>
  </si>
  <si>
    <t>02/05/2024</t>
  </si>
  <si>
    <t>Informe CGR-VIATICO</t>
  </si>
  <si>
    <t>https://nube.intn.gov.py/cloud/index.php/s/okJeDonMteSBNc8</t>
  </si>
  <si>
    <t>01/2024</t>
  </si>
  <si>
    <t xml:space="preserve">Informe Nº 01/2024 - Estados Financieros al cierre ejercicio 2023 Públicas, correspondiente al Primer Semestre del Ejercicio Fiscal 2023. </t>
  </si>
  <si>
    <t>https://nube.intn.gov.py/cloud/index.php/s/rS424bMYGx7MCLM</t>
  </si>
  <si>
    <t xml:space="preserve">Informe N° 06/2024 - Ejecución Presupestaria de Gastos NIVEL 100correspondiente al Primer Semestre del Ejercicio Fiscal 2023. </t>
  </si>
  <si>
    <t>08/2024</t>
  </si>
  <si>
    <t>Informe N° 08/2024 -  Ejecución Presupuestaria de Gastos Nivel 200 – Servicios no Personales/DAF</t>
  </si>
  <si>
    <t>https://nube.intn.gov.py/cloud/index.php/s/TnbWajcBd2waMBd</t>
  </si>
  <si>
    <t>12/2024</t>
  </si>
  <si>
    <t>Informe N° 12/2024 - Ejecución Presupuestaria de Ingresos – Transferencias Corrientes</t>
  </si>
  <si>
    <t>https://nube.intn.gov.py/cloud/index.php/s/KmL3gqRGtbPz8KC</t>
  </si>
  <si>
    <t>14/2024</t>
  </si>
  <si>
    <t>Informe N° 14/2024 - Ejecución Presupuestaria de Gastos – Verificación de Fondo Fijo</t>
  </si>
  <si>
    <t>https://nube.intn.gov.py/cloud/index.php/s/6sqSzkQDSEoynAt</t>
  </si>
  <si>
    <t>Informe  N° 03/2024 - Auditoria Informe Politica de Talento Humano.</t>
  </si>
  <si>
    <t>InformeN° 09/2024 - Etiquetas - Departamento de Certificación de Productos/ONC</t>
  </si>
  <si>
    <t>https://nube.intn.gov.py/cloud/index.php/s/Nbprw7ECEK65PTt</t>
  </si>
  <si>
    <t>13/2024</t>
  </si>
  <si>
    <t>Informe N° 13/2024 - Verificación de Instrumentos Reglamentados - Balanzas</t>
  </si>
  <si>
    <t>https://nube.intn.gov.py/cloud/index.php/s/MatB2eRCN8mWeJz</t>
  </si>
  <si>
    <t>05/04/2024</t>
  </si>
  <si>
    <t>https://nube.intn.gov.py/cloud/index.php/s/aBPPiBSoi2t8Aoa</t>
  </si>
  <si>
    <t>Supuesta infracción de leyes especiales</t>
  </si>
  <si>
    <t>Desestimada en institución</t>
  </si>
  <si>
    <t>https://denuncias.gov.py/portal-publico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</si>
</sst>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 #,##0_ ;_ * \-#,##0_ ;_ * &quot;-&quot;_ ;_ @_ "/>
    <numFmt numFmtId="164" formatCode="_-* #,##0\ _€_-;\-* #,##0\ _€_-;_-* &quot;-&quot;\ _€_-;_-@_-"/>
    <numFmt numFmtId="165" formatCode="0.0%"/>
  </numFmts>
  <fonts count="36">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8"/>
      <name val="Calibri"/>
      <family val="2"/>
      <scheme val="minor"/>
    </font>
    <font>
      <sz val="11"/>
      <color theme="1"/>
      <name val="Calibri"/>
      <family val="2"/>
      <scheme val="minor"/>
    </font>
    <font>
      <b/>
      <u/>
      <sz val="14"/>
      <name val="Garamond"/>
      <family val="1"/>
    </font>
    <font>
      <b/>
      <u/>
      <sz val="18"/>
      <color theme="1"/>
      <name val="Garamond"/>
      <family val="1"/>
    </font>
    <font>
      <sz val="11"/>
      <color theme="1"/>
      <name val="Garamond"/>
      <family val="1"/>
    </font>
    <font>
      <sz val="15"/>
      <color theme="1"/>
      <name val="Garamond"/>
      <family val="1"/>
    </font>
    <font>
      <b/>
      <u/>
      <sz val="14"/>
      <color theme="1"/>
      <name val="Garamond"/>
      <family val="1"/>
    </font>
    <font>
      <sz val="12"/>
      <color theme="1"/>
      <name val="Garamond"/>
      <family val="1"/>
    </font>
    <font>
      <b/>
      <sz val="14"/>
      <color theme="1"/>
      <name val="Garamond"/>
      <family val="1"/>
    </font>
    <font>
      <sz val="14"/>
      <color theme="1"/>
      <name val="Garamond"/>
      <family val="1"/>
    </font>
    <font>
      <b/>
      <sz val="12"/>
      <color theme="1"/>
      <name val="Garamond"/>
      <family val="1"/>
    </font>
    <font>
      <b/>
      <sz val="11"/>
      <color theme="1"/>
      <name val="Garamond"/>
      <family val="1"/>
    </font>
    <font>
      <b/>
      <u/>
      <sz val="13"/>
      <color theme="1"/>
      <name val="Garamond"/>
      <family val="1"/>
    </font>
    <font>
      <b/>
      <sz val="13"/>
      <color rgb="FF000000"/>
      <name val="Garamond"/>
      <family val="1"/>
    </font>
    <font>
      <b/>
      <sz val="13"/>
      <color theme="1"/>
      <name val="Garamond"/>
      <family val="1"/>
    </font>
    <font>
      <u/>
      <sz val="11"/>
      <color theme="10"/>
      <name val="Calibri"/>
      <family val="2"/>
      <scheme val="minor"/>
    </font>
    <font>
      <sz val="12"/>
      <color theme="1"/>
      <name val="Calibri"/>
      <family val="2"/>
    </font>
    <font>
      <sz val="12"/>
      <color theme="1"/>
      <name val="Calibri"/>
      <family val="2"/>
      <scheme val="minor"/>
    </font>
    <font>
      <sz val="12"/>
      <name val="Garamond"/>
      <family val="1"/>
    </font>
    <font>
      <sz val="11"/>
      <name val="Garamond"/>
      <family val="1"/>
    </font>
    <font>
      <u/>
      <sz val="11"/>
      <color theme="10"/>
      <name val="Garamond"/>
      <family val="1"/>
    </font>
    <font>
      <sz val="10"/>
      <color theme="1"/>
      <name val="Garamond"/>
      <family val="1"/>
    </font>
    <font>
      <sz val="10"/>
      <color rgb="FF202122"/>
      <name val="Garamond"/>
      <family val="1"/>
    </font>
    <font>
      <u/>
      <sz val="12"/>
      <color theme="10"/>
      <name val="Garamond"/>
      <family val="1"/>
    </font>
    <font>
      <sz val="12"/>
      <color rgb="FF000000"/>
      <name val="Garamond"/>
      <family val="1"/>
    </font>
    <font>
      <sz val="11"/>
      <color theme="1"/>
      <name val="Calibri"/>
      <charset val="134"/>
      <scheme val="minor"/>
    </font>
    <font>
      <sz val="10"/>
      <name val="Arial"/>
      <family val="2"/>
    </font>
    <font>
      <sz val="11"/>
      <color rgb="FF002532"/>
      <name val="Helvetica"/>
      <family val="2"/>
    </font>
    <font>
      <sz val="10"/>
      <color theme="1"/>
      <name val="Arial"/>
      <family val="2"/>
    </font>
    <font>
      <sz val="10"/>
      <name val="Garamond"/>
      <family val="1"/>
    </font>
    <font>
      <sz val="12"/>
      <color rgb="FF002532"/>
      <name val="Garamond"/>
      <family val="1"/>
    </font>
    <font>
      <b/>
      <sz val="12"/>
      <name val="Garamond"/>
      <family val="1"/>
    </font>
  </fonts>
  <fills count="10">
    <fill>
      <patternFill patternType="none"/>
    </fill>
    <fill>
      <patternFill patternType="gray125"/>
    </fill>
    <fill>
      <patternFill patternType="solid">
        <fgColor theme="5" tint="0.39997558519241921"/>
        <bgColor indexed="64"/>
      </patternFill>
    </fill>
    <fill>
      <patternFill patternType="solid">
        <fgColor theme="0"/>
        <bgColor indexed="64"/>
      </patternFill>
    </fill>
    <fill>
      <patternFill patternType="solid">
        <fgColor theme="6" tint="0.39997558519241921"/>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7" tint="0.79998168889431442"/>
        <bgColor indexed="64"/>
      </patternFill>
    </fill>
    <fill>
      <patternFill patternType="solid">
        <fgColor theme="7" tint="0.39997558519241921"/>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17">
    <xf numFmtId="0" fontId="0" fillId="0" borderId="0">
      <alignment vertical="center"/>
    </xf>
    <xf numFmtId="9" fontId="5" fillId="0" borderId="0" applyFont="0" applyFill="0" applyBorder="0" applyAlignment="0" applyProtection="0"/>
    <xf numFmtId="0" fontId="19" fillId="0" borderId="0" applyNumberFormat="0" applyFill="0" applyBorder="0" applyAlignment="0" applyProtection="0">
      <alignment vertical="center"/>
    </xf>
    <xf numFmtId="9" fontId="3" fillId="0" borderId="0" applyFont="0" applyFill="0" applyBorder="0" applyAlignment="0" applyProtection="0"/>
    <xf numFmtId="0" fontId="3" fillId="0" borderId="0">
      <alignment vertical="center"/>
    </xf>
    <xf numFmtId="9" fontId="3" fillId="0" borderId="0" applyFont="0" applyFill="0" applyBorder="0" applyAlignment="0" applyProtection="0"/>
    <xf numFmtId="164" fontId="3" fillId="0" borderId="0" applyFont="0" applyFill="0" applyBorder="0" applyAlignment="0" applyProtection="0"/>
    <xf numFmtId="0" fontId="3" fillId="0" borderId="0"/>
    <xf numFmtId="0" fontId="2" fillId="0" borderId="0">
      <alignment vertical="center"/>
    </xf>
    <xf numFmtId="9" fontId="1" fillId="0" borderId="0" applyFont="0" applyFill="0" applyBorder="0" applyAlignment="0" applyProtection="0"/>
    <xf numFmtId="9" fontId="1" fillId="0" borderId="0" applyFont="0" applyFill="0" applyBorder="0" applyAlignment="0" applyProtection="0"/>
    <xf numFmtId="0" fontId="1" fillId="0" borderId="0">
      <alignment vertical="center"/>
    </xf>
    <xf numFmtId="9"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alignment vertical="center"/>
    </xf>
    <xf numFmtId="41" fontId="29" fillId="0" borderId="0" applyFont="0" applyFill="0" applyBorder="0" applyAlignment="0" applyProtection="0"/>
  </cellStyleXfs>
  <cellXfs count="264">
    <xf numFmtId="0" fontId="0" fillId="0" borderId="0" xfId="0">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11" fillId="0" borderId="0" xfId="0" applyFont="1">
      <alignment vertical="center"/>
    </xf>
    <xf numFmtId="0" fontId="11" fillId="3" borderId="4" xfId="0" applyFont="1" applyFill="1" applyBorder="1" applyAlignment="1">
      <alignment horizontal="center" vertical="center"/>
    </xf>
    <xf numFmtId="0" fontId="14" fillId="0" borderId="0" xfId="0" applyFont="1">
      <alignment vertical="center"/>
    </xf>
    <xf numFmtId="0" fontId="15" fillId="0" borderId="0" xfId="0" applyFont="1">
      <alignment vertical="center"/>
    </xf>
    <xf numFmtId="0" fontId="14" fillId="4" borderId="1" xfId="0" applyFont="1" applyFill="1" applyBorder="1" applyAlignment="1">
      <alignment horizontal="justify" vertical="top" wrapText="1"/>
    </xf>
    <xf numFmtId="0" fontId="11" fillId="3" borderId="0" xfId="0" applyFont="1" applyFill="1">
      <alignment vertical="center"/>
    </xf>
    <xf numFmtId="0" fontId="8" fillId="3" borderId="0" xfId="0" applyFont="1" applyFill="1">
      <alignment vertical="center"/>
    </xf>
    <xf numFmtId="0" fontId="14" fillId="2" borderId="1" xfId="0" applyFont="1" applyFill="1" applyBorder="1" applyAlignment="1">
      <alignment horizontal="center" vertical="center" wrapText="1"/>
    </xf>
    <xf numFmtId="0" fontId="11" fillId="3" borderId="0" xfId="0" applyFont="1" applyFill="1" applyAlignment="1">
      <alignment horizontal="center" vertical="center"/>
    </xf>
    <xf numFmtId="0" fontId="14" fillId="3" borderId="0" xfId="0" applyFont="1" applyFill="1" applyAlignment="1">
      <alignment horizontal="center" vertical="center"/>
    </xf>
    <xf numFmtId="0" fontId="14" fillId="2" borderId="1" xfId="0" applyFont="1" applyFill="1" applyBorder="1">
      <alignment vertical="center"/>
    </xf>
    <xf numFmtId="0" fontId="14" fillId="2" borderId="1" xfId="0" applyFont="1" applyFill="1" applyBorder="1" applyAlignment="1" applyProtection="1">
      <alignment horizontal="center" vertical="center" wrapText="1"/>
      <protection locked="0"/>
    </xf>
    <xf numFmtId="0" fontId="11" fillId="0" borderId="0" xfId="0" applyFont="1" applyProtection="1">
      <alignment vertical="center"/>
      <protection locked="0"/>
    </xf>
    <xf numFmtId="0" fontId="8" fillId="0" borderId="0" xfId="0" applyFont="1" applyProtection="1">
      <alignment vertical="center"/>
      <protection locked="0"/>
    </xf>
    <xf numFmtId="0" fontId="8" fillId="3" borderId="0" xfId="0" applyFont="1" applyFill="1" applyProtection="1">
      <alignment vertical="center"/>
      <protection locked="0"/>
    </xf>
    <xf numFmtId="0" fontId="11" fillId="0" borderId="0" xfId="0" applyFont="1" applyAlignment="1">
      <alignment horizontal="center" vertical="center"/>
    </xf>
    <xf numFmtId="0" fontId="14" fillId="6" borderId="1" xfId="0" applyFont="1" applyFill="1" applyBorder="1" applyAlignment="1">
      <alignment horizontal="center" vertical="center" wrapText="1"/>
    </xf>
    <xf numFmtId="0" fontId="11" fillId="8" borderId="1" xfId="0" applyFont="1" applyFill="1" applyBorder="1" applyAlignment="1">
      <alignment horizontal="center" vertical="top" wrapText="1"/>
    </xf>
    <xf numFmtId="0" fontId="11" fillId="8" borderId="1" xfId="0" applyFont="1" applyFill="1" applyBorder="1" applyAlignment="1">
      <alignment horizontal="center" vertical="center" wrapText="1"/>
    </xf>
    <xf numFmtId="0" fontId="11" fillId="8" borderId="1" xfId="0" applyFont="1" applyFill="1" applyBorder="1">
      <alignment vertical="center"/>
    </xf>
    <xf numFmtId="0" fontId="11" fillId="8" borderId="1" xfId="0" applyFont="1" applyFill="1" applyBorder="1" applyAlignment="1">
      <alignment vertical="center" wrapText="1"/>
    </xf>
    <xf numFmtId="0" fontId="20" fillId="8" borderId="1" xfId="0" applyFont="1" applyFill="1" applyBorder="1" applyAlignment="1">
      <alignment horizontal="center" vertical="center" wrapText="1"/>
    </xf>
    <xf numFmtId="0" fontId="19" fillId="8" borderId="1" xfId="2" applyFill="1" applyBorder="1" applyAlignment="1">
      <alignment horizontal="center" vertical="center" wrapText="1"/>
    </xf>
    <xf numFmtId="0" fontId="14" fillId="2" borderId="1" xfId="0" applyFont="1" applyFill="1" applyBorder="1" applyAlignment="1">
      <alignment horizontal="center" vertical="center"/>
    </xf>
    <xf numFmtId="0" fontId="15" fillId="2" borderId="1" xfId="0" applyFont="1" applyFill="1" applyBorder="1" applyAlignment="1">
      <alignment horizontal="center" vertical="center"/>
    </xf>
    <xf numFmtId="0" fontId="14" fillId="8" borderId="1" xfId="0" applyFont="1" applyFill="1" applyBorder="1" applyAlignment="1">
      <alignment horizontal="center" vertical="center"/>
    </xf>
    <xf numFmtId="0" fontId="19" fillId="8" borderId="1" xfId="2" applyFill="1" applyBorder="1" applyAlignment="1">
      <alignment horizontal="center" vertical="center"/>
    </xf>
    <xf numFmtId="0" fontId="11" fillId="8" borderId="3" xfId="0" applyFont="1" applyFill="1" applyBorder="1" applyAlignment="1">
      <alignment horizontal="center" vertical="center" wrapText="1"/>
    </xf>
    <xf numFmtId="165" fontId="8" fillId="0" borderId="0" xfId="1" applyNumberFormat="1" applyFont="1" applyAlignment="1">
      <alignment vertical="center"/>
    </xf>
    <xf numFmtId="0" fontId="11" fillId="3" borderId="5" xfId="0" applyFont="1" applyFill="1" applyBorder="1" applyAlignment="1">
      <alignment horizontal="center" vertical="center"/>
    </xf>
    <xf numFmtId="0" fontId="14" fillId="3" borderId="5" xfId="0" applyFont="1" applyFill="1" applyBorder="1" applyAlignment="1">
      <alignment horizontal="center" vertical="center"/>
    </xf>
    <xf numFmtId="0" fontId="11" fillId="8" borderId="1" xfId="0" applyFont="1" applyFill="1" applyBorder="1" applyAlignment="1">
      <alignment horizontal="center" vertical="center"/>
    </xf>
    <xf numFmtId="0" fontId="11" fillId="0" borderId="5" xfId="0" applyFont="1" applyBorder="1" applyAlignment="1">
      <alignment horizontal="center" vertical="top" wrapText="1"/>
    </xf>
    <xf numFmtId="0" fontId="14" fillId="0" borderId="0" xfId="0" applyFont="1" applyAlignment="1">
      <alignment horizontal="center" vertical="center"/>
    </xf>
    <xf numFmtId="0" fontId="22" fillId="8" borderId="1" xfId="0" applyFont="1" applyFill="1" applyBorder="1" applyAlignment="1">
      <alignment vertical="center" wrapText="1"/>
    </xf>
    <xf numFmtId="164" fontId="11" fillId="8" borderId="1" xfId="0" applyNumberFormat="1" applyFont="1" applyFill="1" applyBorder="1">
      <alignment vertical="center"/>
    </xf>
    <xf numFmtId="164" fontId="11" fillId="8" borderId="1" xfId="0" applyNumberFormat="1" applyFont="1" applyFill="1" applyBorder="1" applyAlignment="1">
      <alignment horizontal="left" vertical="center"/>
    </xf>
    <xf numFmtId="164" fontId="11" fillId="8" borderId="9" xfId="0" applyNumberFormat="1" applyFont="1" applyFill="1" applyBorder="1">
      <alignment vertical="center"/>
    </xf>
    <xf numFmtId="164" fontId="11" fillId="8" borderId="9" xfId="0" applyNumberFormat="1" applyFont="1" applyFill="1" applyBorder="1" applyAlignment="1">
      <alignment horizontal="left" vertical="center"/>
    </xf>
    <xf numFmtId="164" fontId="11" fillId="8" borderId="8" xfId="0" applyNumberFormat="1" applyFont="1" applyFill="1" applyBorder="1">
      <alignment vertical="center"/>
    </xf>
    <xf numFmtId="164" fontId="11" fillId="8" borderId="8" xfId="0" applyNumberFormat="1" applyFont="1" applyFill="1" applyBorder="1" applyAlignment="1">
      <alignment horizontal="left" vertical="center"/>
    </xf>
    <xf numFmtId="164" fontId="14" fillId="9" borderId="11" xfId="0" applyNumberFormat="1" applyFont="1" applyFill="1" applyBorder="1">
      <alignment vertical="center"/>
    </xf>
    <xf numFmtId="0" fontId="14" fillId="9" borderId="12" xfId="0" applyFont="1" applyFill="1" applyBorder="1">
      <alignment vertical="center"/>
    </xf>
    <xf numFmtId="164" fontId="14" fillId="9" borderId="10" xfId="0" applyNumberFormat="1" applyFont="1" applyFill="1" applyBorder="1">
      <alignment vertical="center"/>
    </xf>
    <xf numFmtId="164" fontId="14" fillId="9" borderId="11" xfId="0" applyNumberFormat="1" applyFont="1" applyFill="1" applyBorder="1" applyAlignment="1">
      <alignment horizontal="left" vertical="center"/>
    </xf>
    <xf numFmtId="0" fontId="8" fillId="8" borderId="3" xfId="0" applyFont="1" applyFill="1" applyBorder="1" applyAlignment="1">
      <alignment horizontal="center" vertical="center"/>
    </xf>
    <xf numFmtId="0" fontId="8" fillId="8" borderId="1" xfId="0" applyFont="1" applyFill="1" applyBorder="1" applyAlignment="1">
      <alignment horizontal="center" vertical="center"/>
    </xf>
    <xf numFmtId="0" fontId="8" fillId="8" borderId="1" xfId="0" applyFont="1" applyFill="1" applyBorder="1" applyAlignment="1">
      <alignment horizontal="center" vertical="center" wrapText="1"/>
    </xf>
    <xf numFmtId="0" fontId="24" fillId="8" borderId="1" xfId="2" applyFont="1" applyFill="1" applyBorder="1" applyAlignment="1">
      <alignment horizontal="center" vertical="center" wrapText="1"/>
    </xf>
    <xf numFmtId="0" fontId="25" fillId="8" borderId="1" xfId="0" applyFont="1" applyFill="1" applyBorder="1" applyAlignment="1">
      <alignment horizontal="center" vertical="center"/>
    </xf>
    <xf numFmtId="0" fontId="23" fillId="8" borderId="1" xfId="2" applyFont="1" applyFill="1" applyBorder="1" applyAlignment="1">
      <alignment horizontal="center" vertical="center" wrapText="1"/>
    </xf>
    <xf numFmtId="0" fontId="24" fillId="8" borderId="1" xfId="2" applyFont="1" applyFill="1" applyBorder="1" applyAlignment="1">
      <alignment horizontal="center" vertical="center"/>
    </xf>
    <xf numFmtId="49" fontId="11" fillId="8" borderId="1" xfId="0" applyNumberFormat="1" applyFont="1" applyFill="1" applyBorder="1" applyAlignment="1">
      <alignment horizontal="left" vertical="center" wrapText="1"/>
    </xf>
    <xf numFmtId="14" fontId="11" fillId="8" borderId="1" xfId="0" applyNumberFormat="1" applyFont="1" applyFill="1" applyBorder="1" applyAlignment="1">
      <alignment horizontal="center" vertical="center"/>
    </xf>
    <xf numFmtId="49" fontId="11" fillId="8" borderId="1" xfId="0" applyNumberFormat="1" applyFont="1" applyFill="1" applyBorder="1" applyAlignment="1">
      <alignment horizontal="center" vertical="center" wrapText="1"/>
    </xf>
    <xf numFmtId="0" fontId="28" fillId="8" borderId="1" xfId="4" applyFont="1" applyFill="1" applyBorder="1" applyAlignment="1">
      <alignment horizontal="center" vertical="center" wrapText="1"/>
    </xf>
    <xf numFmtId="0" fontId="14" fillId="6" borderId="1" xfId="0" applyFont="1" applyFill="1" applyBorder="1" applyAlignment="1">
      <alignment horizontal="center" vertical="center"/>
    </xf>
    <xf numFmtId="14" fontId="20" fillId="8" borderId="1" xfId="0" applyNumberFormat="1" applyFont="1" applyFill="1" applyBorder="1" applyAlignment="1">
      <alignment horizontal="center" vertical="center" wrapText="1"/>
    </xf>
    <xf numFmtId="0" fontId="21" fillId="8" borderId="1" xfId="0" applyFont="1" applyFill="1" applyBorder="1" applyAlignment="1">
      <alignment horizontal="center" vertical="center"/>
    </xf>
    <xf numFmtId="0" fontId="19" fillId="8" borderId="1" xfId="2" applyFill="1" applyBorder="1" applyAlignment="1">
      <alignment horizontal="left" vertical="center" wrapText="1"/>
    </xf>
    <xf numFmtId="49" fontId="11" fillId="8" borderId="1" xfId="0" applyNumberFormat="1" applyFont="1" applyFill="1" applyBorder="1" applyAlignment="1">
      <alignment horizontal="center" vertical="center"/>
    </xf>
    <xf numFmtId="49" fontId="11" fillId="8" borderId="9" xfId="0" applyNumberFormat="1" applyFont="1" applyFill="1" applyBorder="1" applyAlignment="1">
      <alignment horizontal="center" vertical="center"/>
    </xf>
    <xf numFmtId="14" fontId="11" fillId="8" borderId="9" xfId="0" applyNumberFormat="1" applyFont="1" applyFill="1" applyBorder="1" applyAlignment="1">
      <alignment horizontal="center" vertical="center"/>
    </xf>
    <xf numFmtId="0" fontId="19" fillId="8" borderId="1" xfId="2" applyFill="1" applyBorder="1" applyAlignment="1">
      <alignment vertical="center" wrapText="1"/>
    </xf>
    <xf numFmtId="0" fontId="11" fillId="8" borderId="1" xfId="0" applyFont="1" applyFill="1" applyBorder="1" applyAlignment="1">
      <alignment horizontal="center" vertical="center"/>
    </xf>
    <xf numFmtId="0" fontId="14" fillId="8" borderId="1" xfId="0" applyFont="1" applyFill="1" applyBorder="1" applyAlignment="1">
      <alignment horizontal="center" vertical="center"/>
    </xf>
    <xf numFmtId="0" fontId="19" fillId="8" borderId="1" xfId="2" applyFill="1" applyBorder="1" applyAlignment="1">
      <alignment horizontal="center" vertical="center"/>
    </xf>
    <xf numFmtId="0" fontId="11" fillId="8" borderId="1" xfId="0" applyFont="1" applyFill="1" applyBorder="1" applyAlignment="1">
      <alignment horizontal="center" vertical="center" wrapText="1"/>
    </xf>
    <xf numFmtId="164" fontId="14" fillId="9" borderId="0" xfId="0" applyNumberFormat="1" applyFont="1" applyFill="1" applyBorder="1" applyAlignment="1">
      <alignment horizontal="right" vertical="center"/>
    </xf>
    <xf numFmtId="164" fontId="14" fillId="9" borderId="0" xfId="0" applyNumberFormat="1" applyFont="1" applyFill="1" applyBorder="1">
      <alignment vertical="center"/>
    </xf>
    <xf numFmtId="0" fontId="14" fillId="9" borderId="0" xfId="0" applyFont="1" applyFill="1" applyBorder="1">
      <alignment vertical="center"/>
    </xf>
    <xf numFmtId="0" fontId="19" fillId="8" borderId="1" xfId="2" applyFill="1" applyBorder="1" applyAlignment="1">
      <alignment horizontal="center" vertical="center" wrapText="1"/>
    </xf>
    <xf numFmtId="0" fontId="11" fillId="8" borderId="1" xfId="0" applyFont="1" applyFill="1" applyBorder="1" applyAlignment="1">
      <alignment horizontal="center" vertical="center" wrapText="1"/>
    </xf>
    <xf numFmtId="0" fontId="11" fillId="8" borderId="1" xfId="0" applyFont="1" applyFill="1" applyBorder="1" applyAlignment="1">
      <alignment horizontal="center" vertical="center"/>
    </xf>
    <xf numFmtId="0" fontId="14" fillId="8" borderId="2" xfId="0" applyFont="1" applyFill="1" applyBorder="1" applyAlignment="1">
      <alignment horizontal="center" vertical="center"/>
    </xf>
    <xf numFmtId="0" fontId="14" fillId="8" borderId="3" xfId="0" applyFont="1" applyFill="1" applyBorder="1" applyAlignment="1">
      <alignment horizontal="center" vertical="center"/>
    </xf>
    <xf numFmtId="0" fontId="11" fillId="8" borderId="2"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11" fillId="8" borderId="3" xfId="0" applyFont="1" applyFill="1" applyBorder="1" applyAlignment="1">
      <alignment horizontal="center" vertical="center" wrapText="1"/>
    </xf>
    <xf numFmtId="9" fontId="11" fillId="8" borderId="2" xfId="0" applyNumberFormat="1" applyFont="1" applyFill="1" applyBorder="1" applyAlignment="1">
      <alignment horizontal="center" vertical="center" wrapText="1"/>
    </xf>
    <xf numFmtId="0" fontId="19" fillId="8" borderId="1" xfId="2" applyFill="1" applyBorder="1" applyAlignment="1">
      <alignment horizontal="center" vertical="center" wrapText="1"/>
    </xf>
    <xf numFmtId="9" fontId="14" fillId="8" borderId="2" xfId="0" applyNumberFormat="1" applyFont="1" applyFill="1" applyBorder="1" applyAlignment="1">
      <alignment horizontal="center" vertical="center" wrapText="1"/>
    </xf>
    <xf numFmtId="9" fontId="14" fillId="8" borderId="5" xfId="0" applyNumberFormat="1" applyFont="1" applyFill="1" applyBorder="1" applyAlignment="1">
      <alignment horizontal="center" vertical="center" wrapText="1"/>
    </xf>
    <xf numFmtId="9" fontId="14" fillId="8" borderId="3" xfId="0" applyNumberFormat="1" applyFont="1" applyFill="1" applyBorder="1" applyAlignment="1">
      <alignment horizontal="center" vertical="center" wrapText="1"/>
    </xf>
    <xf numFmtId="9" fontId="11" fillId="8" borderId="5" xfId="0" applyNumberFormat="1" applyFont="1" applyFill="1" applyBorder="1" applyAlignment="1">
      <alignment horizontal="center" vertical="center" wrapText="1"/>
    </xf>
    <xf numFmtId="9" fontId="11" fillId="8" borderId="3" xfId="0" applyNumberFormat="1" applyFont="1" applyFill="1" applyBorder="1" applyAlignment="1">
      <alignment horizontal="center" vertical="center" wrapText="1"/>
    </xf>
    <xf numFmtId="9" fontId="14" fillId="8" borderId="1" xfId="0" applyNumberFormat="1" applyFont="1" applyFill="1" applyBorder="1" applyAlignment="1">
      <alignment horizontal="center" vertical="center" wrapText="1"/>
    </xf>
    <xf numFmtId="0" fontId="14" fillId="8" borderId="1" xfId="0" applyFont="1" applyFill="1" applyBorder="1" applyAlignment="1">
      <alignment horizontal="center" vertical="center" wrapText="1"/>
    </xf>
    <xf numFmtId="0" fontId="19" fillId="8" borderId="2" xfId="2" applyFill="1" applyBorder="1" applyAlignment="1">
      <alignment horizontal="center" vertical="center" wrapText="1"/>
    </xf>
    <xf numFmtId="0" fontId="8" fillId="8"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6" fillId="6" borderId="1" xfId="0" applyFont="1" applyFill="1" applyBorder="1" applyAlignment="1">
      <alignment horizontal="center" vertical="center"/>
    </xf>
    <xf numFmtId="0" fontId="11" fillId="8" borderId="1" xfId="0" applyFont="1" applyFill="1" applyBorder="1" applyAlignment="1">
      <alignment horizontal="center" vertical="center"/>
    </xf>
    <xf numFmtId="0" fontId="14" fillId="8" borderId="1" xfId="0" applyFont="1" applyFill="1" applyBorder="1" applyAlignment="1">
      <alignment horizontal="center" vertical="center"/>
    </xf>
    <xf numFmtId="0" fontId="14" fillId="2" borderId="1" xfId="0" applyFont="1" applyFill="1" applyBorder="1" applyAlignment="1">
      <alignment horizontal="center" vertical="center"/>
    </xf>
    <xf numFmtId="0" fontId="26" fillId="8" borderId="2" xfId="0" applyFont="1" applyFill="1" applyBorder="1" applyAlignment="1">
      <alignment horizontal="center" vertical="center" wrapText="1"/>
    </xf>
    <xf numFmtId="0" fontId="26" fillId="8" borderId="3" xfId="0" applyFont="1" applyFill="1" applyBorder="1" applyAlignment="1">
      <alignment horizontal="center" vertical="center" wrapText="1"/>
    </xf>
    <xf numFmtId="0" fontId="14" fillId="2" borderId="2" xfId="0" applyFont="1" applyFill="1" applyBorder="1" applyAlignment="1" applyProtection="1">
      <alignment horizontal="center" vertical="center"/>
      <protection locked="0"/>
    </xf>
    <xf numFmtId="0" fontId="14" fillId="2" borderId="3" xfId="0" applyFont="1" applyFill="1" applyBorder="1" applyAlignment="1" applyProtection="1">
      <alignment horizontal="center" vertical="center"/>
      <protection locked="0"/>
    </xf>
    <xf numFmtId="0" fontId="17" fillId="7" borderId="2" xfId="0" applyFont="1" applyFill="1" applyBorder="1" applyAlignment="1" applyProtection="1">
      <alignment horizontal="center" vertical="center"/>
      <protection locked="0"/>
    </xf>
    <xf numFmtId="0" fontId="17" fillId="7" borderId="5" xfId="0" applyFont="1" applyFill="1" applyBorder="1" applyAlignment="1" applyProtection="1">
      <alignment horizontal="center" vertical="center"/>
      <protection locked="0"/>
    </xf>
    <xf numFmtId="0" fontId="17" fillId="7" borderId="3" xfId="0" applyFont="1" applyFill="1" applyBorder="1" applyAlignment="1" applyProtection="1">
      <alignment horizontal="center" vertical="center"/>
      <protection locked="0"/>
    </xf>
    <xf numFmtId="0" fontId="8" fillId="8" borderId="2" xfId="0" applyFont="1" applyFill="1" applyBorder="1" applyAlignment="1">
      <alignment horizontal="justify" vertical="center" wrapText="1"/>
    </xf>
    <xf numFmtId="0" fontId="8" fillId="8" borderId="3" xfId="0" applyFont="1" applyFill="1" applyBorder="1" applyAlignment="1">
      <alignment horizontal="justify" vertical="center" wrapText="1"/>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6" fillId="5" borderId="1" xfId="0" applyFont="1" applyFill="1" applyBorder="1" applyAlignment="1">
      <alignment horizontal="center" vertical="center"/>
    </xf>
    <xf numFmtId="0" fontId="10" fillId="4" borderId="1" xfId="0" applyFont="1" applyFill="1" applyBorder="1" applyAlignment="1">
      <alignment horizontal="center" vertical="center"/>
    </xf>
    <xf numFmtId="0" fontId="12" fillId="4" borderId="1" xfId="0" applyFont="1" applyFill="1" applyBorder="1" applyAlignment="1">
      <alignment horizontal="center" vertical="center"/>
    </xf>
    <xf numFmtId="0" fontId="19" fillId="8" borderId="1" xfId="2" applyFill="1" applyBorder="1" applyAlignment="1">
      <alignment horizontal="center" vertical="center"/>
    </xf>
    <xf numFmtId="0" fontId="14" fillId="8" borderId="1" xfId="0" applyFont="1" applyFill="1" applyBorder="1" applyAlignment="1">
      <alignment horizontal="center" vertical="top" wrapText="1"/>
    </xf>
    <xf numFmtId="0" fontId="14" fillId="8" borderId="1" xfId="0" applyFont="1" applyFill="1" applyBorder="1" applyAlignment="1">
      <alignment horizontal="left" vertical="center" wrapText="1"/>
    </xf>
    <xf numFmtId="0" fontId="12" fillId="8" borderId="2" xfId="0" applyFont="1" applyFill="1" applyBorder="1" applyAlignment="1">
      <alignment horizontal="left" vertical="center"/>
    </xf>
    <xf numFmtId="0" fontId="12" fillId="8" borderId="5" xfId="0" applyFont="1" applyFill="1" applyBorder="1" applyAlignment="1">
      <alignment horizontal="left" vertical="center"/>
    </xf>
    <xf numFmtId="0" fontId="12" fillId="8" borderId="3" xfId="0" applyFont="1" applyFill="1" applyBorder="1" applyAlignment="1">
      <alignment horizontal="left" vertical="center"/>
    </xf>
    <xf numFmtId="0" fontId="14" fillId="4" borderId="1" xfId="0" applyFont="1" applyFill="1" applyBorder="1" applyAlignment="1">
      <alignment horizontal="center" vertical="center"/>
    </xf>
    <xf numFmtId="0" fontId="14" fillId="6" borderId="1" xfId="0" applyFont="1" applyFill="1" applyBorder="1" applyAlignment="1">
      <alignment horizontal="center" vertical="center" wrapText="1"/>
    </xf>
    <xf numFmtId="0" fontId="14" fillId="0" borderId="5" xfId="0" applyFont="1" applyBorder="1" applyAlignment="1">
      <alignment horizontal="center" vertical="center"/>
    </xf>
    <xf numFmtId="0" fontId="14" fillId="0" borderId="5" xfId="0" applyFont="1" applyBorder="1" applyAlignment="1">
      <alignment horizontal="center" vertical="top" wrapText="1"/>
    </xf>
    <xf numFmtId="0" fontId="10" fillId="5" borderId="1" xfId="0" applyFont="1" applyFill="1" applyBorder="1" applyAlignment="1">
      <alignment horizontal="center" vertical="center"/>
    </xf>
    <xf numFmtId="0" fontId="14" fillId="6" borderId="1" xfId="0" applyFont="1" applyFill="1" applyBorder="1" applyAlignment="1">
      <alignment horizontal="center" vertical="top"/>
    </xf>
    <xf numFmtId="0" fontId="14" fillId="6" borderId="1" xfId="0" applyFont="1" applyFill="1" applyBorder="1" applyAlignment="1">
      <alignment horizontal="center" vertical="top" wrapText="1"/>
    </xf>
    <xf numFmtId="0" fontId="14" fillId="6" borderId="1" xfId="0" applyFont="1" applyFill="1" applyBorder="1" applyAlignment="1">
      <alignment horizontal="left" vertical="center"/>
    </xf>
    <xf numFmtId="0" fontId="16" fillId="6" borderId="1" xfId="0" applyFont="1" applyFill="1" applyBorder="1" applyAlignment="1">
      <alignment horizontal="center" vertical="center" wrapText="1"/>
    </xf>
    <xf numFmtId="0" fontId="11" fillId="8" borderId="2" xfId="0" applyFont="1" applyFill="1" applyBorder="1" applyAlignment="1">
      <alignment horizontal="justify" vertical="center" wrapText="1"/>
    </xf>
    <xf numFmtId="0" fontId="11" fillId="8" borderId="3" xfId="0" applyFont="1" applyFill="1" applyBorder="1" applyAlignment="1">
      <alignment horizontal="justify" vertical="center" wrapText="1"/>
    </xf>
    <xf numFmtId="0" fontId="20" fillId="8" borderId="2" xfId="0" applyFont="1" applyFill="1" applyBorder="1" applyAlignment="1">
      <alignment horizontal="center" vertical="center" wrapText="1"/>
    </xf>
    <xf numFmtId="0" fontId="20" fillId="8" borderId="3"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14" fillId="4" borderId="6" xfId="0" applyFont="1" applyFill="1" applyBorder="1" applyAlignment="1">
      <alignment horizontal="center" vertical="top" wrapText="1"/>
    </xf>
    <xf numFmtId="0" fontId="14" fillId="4" borderId="7" xfId="0" applyFont="1" applyFill="1" applyBorder="1" applyAlignment="1">
      <alignment horizontal="center" vertical="top" wrapText="1"/>
    </xf>
    <xf numFmtId="0" fontId="11" fillId="0" borderId="5" xfId="0" applyFont="1" applyBorder="1" applyAlignment="1">
      <alignment horizontal="center" vertical="center"/>
    </xf>
    <xf numFmtId="49" fontId="11" fillId="8" borderId="2" xfId="0" applyNumberFormat="1" applyFont="1" applyFill="1" applyBorder="1" applyAlignment="1">
      <alignment horizontal="center" vertical="center" wrapText="1"/>
    </xf>
    <xf numFmtId="49" fontId="11" fillId="8" borderId="5" xfId="0" applyNumberFormat="1" applyFont="1" applyFill="1" applyBorder="1" applyAlignment="1">
      <alignment horizontal="center" vertical="center" wrapText="1"/>
    </xf>
    <xf numFmtId="49" fontId="11" fillId="8" borderId="3" xfId="0" applyNumberFormat="1" applyFont="1" applyFill="1" applyBorder="1" applyAlignment="1">
      <alignment horizontal="center" vertical="center" wrapText="1"/>
    </xf>
    <xf numFmtId="0" fontId="27" fillId="8" borderId="3" xfId="2" applyFont="1" applyFill="1" applyBorder="1" applyAlignment="1">
      <alignment horizontal="center" vertical="center" wrapText="1"/>
    </xf>
    <xf numFmtId="0" fontId="11" fillId="8" borderId="2" xfId="0" applyFont="1" applyFill="1" applyBorder="1" applyAlignment="1">
      <alignment horizontal="center" vertical="center"/>
    </xf>
    <xf numFmtId="0" fontId="11" fillId="8" borderId="5" xfId="0" applyFont="1" applyFill="1" applyBorder="1" applyAlignment="1">
      <alignment horizontal="center" vertical="center"/>
    </xf>
    <xf numFmtId="0" fontId="11" fillId="8" borderId="3" xfId="0" applyFont="1" applyFill="1" applyBorder="1" applyAlignment="1">
      <alignment horizontal="center" vertical="center"/>
    </xf>
    <xf numFmtId="49" fontId="19" fillId="8" borderId="2" xfId="2" applyNumberFormat="1" applyFill="1" applyBorder="1" applyAlignment="1">
      <alignment horizontal="center" vertical="center" wrapText="1"/>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3" xfId="0" applyFont="1" applyFill="1" applyBorder="1" applyAlignment="1">
      <alignment horizontal="center" vertical="center"/>
    </xf>
    <xf numFmtId="0" fontId="8" fillId="8" borderId="2" xfId="0" applyFont="1" applyFill="1" applyBorder="1" applyAlignment="1">
      <alignment horizontal="left" vertical="center" wrapText="1"/>
    </xf>
    <xf numFmtId="0" fontId="8" fillId="8" borderId="3" xfId="0" applyFont="1" applyFill="1" applyBorder="1" applyAlignment="1">
      <alignment horizontal="left" vertical="center" wrapText="1"/>
    </xf>
    <xf numFmtId="0" fontId="24" fillId="8" borderId="2" xfId="2" applyFont="1" applyFill="1" applyBorder="1" applyAlignment="1">
      <alignment horizontal="justify" vertical="center" wrapText="1"/>
    </xf>
    <xf numFmtId="0" fontId="13" fillId="4" borderId="1" xfId="0" applyFont="1" applyFill="1" applyBorder="1" applyAlignment="1">
      <alignment horizontal="center" vertical="center"/>
    </xf>
    <xf numFmtId="0" fontId="8" fillId="8" borderId="6" xfId="0" applyFont="1" applyFill="1" applyBorder="1" applyAlignment="1">
      <alignment horizontal="center" vertical="center" wrapText="1"/>
    </xf>
    <xf numFmtId="0" fontId="8" fillId="8" borderId="7" xfId="0" applyFont="1" applyFill="1" applyBorder="1" applyAlignment="1">
      <alignment horizontal="center" vertical="center" wrapText="1"/>
    </xf>
    <xf numFmtId="0" fontId="24" fillId="8" borderId="2" xfId="2" applyFont="1" applyFill="1" applyBorder="1" applyAlignment="1">
      <alignment horizontal="center" vertical="center" wrapText="1"/>
    </xf>
    <xf numFmtId="0" fontId="24" fillId="8" borderId="3" xfId="2" applyFont="1" applyFill="1" applyBorder="1" applyAlignment="1">
      <alignment horizontal="center" vertical="center" wrapText="1"/>
    </xf>
    <xf numFmtId="0" fontId="12" fillId="4" borderId="2"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3" xfId="0" applyFont="1" applyFill="1" applyBorder="1" applyAlignment="1">
      <alignment horizontal="center" vertical="center"/>
    </xf>
    <xf numFmtId="0" fontId="18" fillId="6" borderId="2" xfId="0" applyFont="1" applyFill="1" applyBorder="1" applyAlignment="1" applyProtection="1">
      <alignment horizontal="center" vertical="center"/>
      <protection locked="0"/>
    </xf>
    <xf numFmtId="0" fontId="18" fillId="6" borderId="5" xfId="0" applyFont="1" applyFill="1" applyBorder="1" applyAlignment="1" applyProtection="1">
      <alignment horizontal="center" vertical="center"/>
      <protection locked="0"/>
    </xf>
    <xf numFmtId="0" fontId="18" fillId="6" borderId="3" xfId="0" applyFont="1" applyFill="1" applyBorder="1" applyAlignment="1" applyProtection="1">
      <alignment horizontal="center" vertical="center"/>
      <protection locked="0"/>
    </xf>
    <xf numFmtId="0" fontId="14" fillId="2" borderId="5" xfId="0" applyFont="1" applyFill="1" applyBorder="1" applyAlignment="1" applyProtection="1">
      <alignment horizontal="center" vertical="center"/>
      <protection locked="0"/>
    </xf>
    <xf numFmtId="164" fontId="14" fillId="9" borderId="14" xfId="0" applyNumberFormat="1" applyFont="1" applyFill="1" applyBorder="1" applyAlignment="1">
      <alignment horizontal="right" vertical="center"/>
    </xf>
    <xf numFmtId="164" fontId="14" fillId="9" borderId="15" xfId="0" applyNumberFormat="1" applyFont="1" applyFill="1" applyBorder="1" applyAlignment="1">
      <alignment horizontal="right" vertical="center"/>
    </xf>
    <xf numFmtId="164" fontId="14" fillId="9" borderId="16" xfId="0" applyNumberFormat="1" applyFont="1" applyFill="1" applyBorder="1" applyAlignment="1">
      <alignment horizontal="right" vertical="center"/>
    </xf>
    <xf numFmtId="49" fontId="11" fillId="8" borderId="2" xfId="0" applyNumberFormat="1" applyFont="1" applyFill="1" applyBorder="1" applyAlignment="1">
      <alignment horizontal="left" vertical="center" wrapText="1"/>
    </xf>
    <xf numFmtId="49" fontId="11" fillId="8" borderId="5" xfId="0" applyNumberFormat="1" applyFont="1" applyFill="1" applyBorder="1" applyAlignment="1">
      <alignment horizontal="left" vertical="center" wrapText="1"/>
    </xf>
    <xf numFmtId="49" fontId="11" fillId="8" borderId="3" xfId="0" applyNumberFormat="1" applyFont="1" applyFill="1" applyBorder="1" applyAlignment="1">
      <alignment horizontal="left" vertical="center" wrapText="1"/>
    </xf>
    <xf numFmtId="0" fontId="27" fillId="8" borderId="2" xfId="2" applyFont="1" applyFill="1" applyBorder="1" applyAlignment="1">
      <alignment horizontal="center" vertical="center" wrapText="1"/>
    </xf>
    <xf numFmtId="0" fontId="19" fillId="8" borderId="3" xfId="2" applyFill="1" applyBorder="1" applyAlignment="1">
      <alignment horizontal="center" vertical="center" wrapText="1"/>
    </xf>
    <xf numFmtId="0" fontId="13" fillId="8" borderId="2" xfId="0" applyFont="1" applyFill="1" applyBorder="1" applyAlignment="1" applyProtection="1">
      <alignment horizontal="center" vertical="center"/>
      <protection locked="0"/>
    </xf>
    <xf numFmtId="0" fontId="13" fillId="8" borderId="3" xfId="0" applyFont="1" applyFill="1" applyBorder="1" applyAlignment="1" applyProtection="1">
      <alignment horizontal="center" vertical="center"/>
      <protection locked="0"/>
    </xf>
    <xf numFmtId="0" fontId="15" fillId="2" borderId="2" xfId="0" applyFont="1" applyFill="1" applyBorder="1" applyAlignment="1" applyProtection="1">
      <alignment horizontal="center" vertical="center"/>
      <protection locked="0"/>
    </xf>
    <xf numFmtId="0" fontId="15" fillId="2" borderId="3" xfId="0" applyFont="1" applyFill="1" applyBorder="1" applyAlignment="1" applyProtection="1">
      <alignment horizontal="center" vertical="center"/>
      <protection locked="0"/>
    </xf>
    <xf numFmtId="0" fontId="11" fillId="8" borderId="2" xfId="0" applyFont="1" applyFill="1" applyBorder="1" applyAlignment="1" applyProtection="1">
      <alignment horizontal="center" vertical="center"/>
      <protection locked="0"/>
    </xf>
    <xf numFmtId="0" fontId="11" fillId="8" borderId="3" xfId="0" applyFont="1" applyFill="1" applyBorder="1" applyAlignment="1" applyProtection="1">
      <alignment horizontal="center" vertical="center"/>
      <protection locked="0"/>
    </xf>
    <xf numFmtId="0" fontId="19" fillId="8" borderId="2" xfId="2" applyFill="1" applyBorder="1" applyAlignment="1" applyProtection="1">
      <alignment horizontal="center" vertical="center"/>
      <protection locked="0"/>
    </xf>
    <xf numFmtId="0" fontId="19" fillId="8" borderId="5" xfId="2" applyFill="1" applyBorder="1" applyAlignment="1" applyProtection="1">
      <alignment horizontal="center" vertical="center"/>
      <protection locked="0"/>
    </xf>
    <xf numFmtId="0" fontId="19" fillId="8" borderId="3" xfId="2" applyFill="1" applyBorder="1" applyAlignment="1" applyProtection="1">
      <alignment horizontal="center" vertical="center"/>
      <protection locked="0"/>
    </xf>
    <xf numFmtId="49" fontId="27" fillId="8" borderId="3" xfId="2" applyNumberFormat="1" applyFont="1" applyFill="1" applyBorder="1" applyAlignment="1">
      <alignment horizontal="center" vertical="center" wrapText="1"/>
    </xf>
    <xf numFmtId="0" fontId="11" fillId="8" borderId="1" xfId="0" applyFont="1" applyFill="1" applyBorder="1" applyAlignment="1">
      <alignment horizontal="left" vertical="center" wrapText="1"/>
    </xf>
    <xf numFmtId="1" fontId="33" fillId="8" borderId="1" xfId="16" applyNumberFormat="1" applyFont="1" applyFill="1" applyBorder="1" applyAlignment="1">
      <alignment horizontal="center" vertical="center" wrapText="1"/>
    </xf>
    <xf numFmtId="41" fontId="30" fillId="8" borderId="1" xfId="0" applyNumberFormat="1" applyFont="1" applyFill="1" applyBorder="1" applyAlignment="1">
      <alignment horizontal="center" vertical="center" wrapText="1"/>
    </xf>
    <xf numFmtId="0" fontId="27" fillId="8" borderId="9" xfId="2" applyFont="1" applyFill="1" applyBorder="1" applyAlignment="1">
      <alignment horizontal="center" vertical="center" wrapText="1"/>
    </xf>
    <xf numFmtId="0" fontId="27" fillId="8" borderId="13" xfId="2" applyFont="1" applyFill="1" applyBorder="1" applyAlignment="1">
      <alignment horizontal="center" vertical="center" wrapText="1"/>
    </xf>
    <xf numFmtId="0" fontId="27" fillId="8" borderId="8" xfId="2" applyFont="1" applyFill="1" applyBorder="1" applyAlignment="1">
      <alignment horizontal="center" vertical="center" wrapText="1"/>
    </xf>
    <xf numFmtId="1" fontId="33" fillId="8" borderId="1" xfId="0" applyNumberFormat="1" applyFont="1" applyFill="1" applyBorder="1" applyAlignment="1">
      <alignment horizontal="center" vertical="center" wrapText="1"/>
    </xf>
    <xf numFmtId="0" fontId="19" fillId="8" borderId="9" xfId="2" applyFill="1" applyBorder="1" applyAlignment="1">
      <alignment horizontal="left" vertical="top" wrapText="1"/>
    </xf>
    <xf numFmtId="0" fontId="0" fillId="8" borderId="8" xfId="0" applyFill="1" applyBorder="1" applyAlignment="1">
      <alignment horizontal="left" vertical="top" wrapText="1"/>
    </xf>
    <xf numFmtId="1" fontId="33" fillId="8" borderId="1" xfId="0" applyNumberFormat="1" applyFont="1" applyFill="1" applyBorder="1" applyAlignment="1">
      <alignment horizontal="center" vertical="center" wrapText="1"/>
    </xf>
    <xf numFmtId="0" fontId="19" fillId="8" borderId="1" xfId="2" applyFill="1" applyBorder="1" applyAlignment="1">
      <alignment wrapText="1"/>
    </xf>
    <xf numFmtId="1" fontId="23" fillId="8" borderId="1" xfId="0" applyNumberFormat="1" applyFont="1" applyFill="1" applyBorder="1" applyAlignment="1">
      <alignment horizontal="center" vertical="center" wrapText="1"/>
    </xf>
    <xf numFmtId="0" fontId="19" fillId="8" borderId="9" xfId="2" applyFill="1" applyBorder="1" applyAlignment="1">
      <alignment horizontal="left" wrapText="1"/>
    </xf>
    <xf numFmtId="0" fontId="0" fillId="8" borderId="8" xfId="0" applyFill="1" applyBorder="1" applyAlignment="1">
      <alignment horizontal="left" wrapText="1"/>
    </xf>
    <xf numFmtId="0" fontId="0" fillId="8" borderId="13" xfId="0" applyFill="1" applyBorder="1" applyAlignment="1">
      <alignment horizontal="left" wrapText="1"/>
    </xf>
    <xf numFmtId="1" fontId="23" fillId="8" borderId="9" xfId="0" applyNumberFormat="1" applyFont="1" applyFill="1" applyBorder="1" applyAlignment="1">
      <alignment horizontal="center" vertical="center" wrapText="1"/>
    </xf>
    <xf numFmtId="0" fontId="19" fillId="8" borderId="9" xfId="2" applyFill="1" applyBorder="1" applyAlignment="1">
      <alignment horizontal="center" vertical="center" wrapText="1"/>
    </xf>
    <xf numFmtId="1" fontId="23" fillId="8" borderId="13" xfId="0" applyNumberFormat="1" applyFont="1" applyFill="1" applyBorder="1" applyAlignment="1">
      <alignment horizontal="center" vertical="center" wrapText="1"/>
    </xf>
    <xf numFmtId="0" fontId="0" fillId="8" borderId="13" xfId="0" applyFill="1" applyBorder="1" applyAlignment="1">
      <alignment horizontal="center" vertical="center" wrapText="1"/>
    </xf>
    <xf numFmtId="1" fontId="23" fillId="8" borderId="8" xfId="0" applyNumberFormat="1" applyFont="1" applyFill="1" applyBorder="1" applyAlignment="1">
      <alignment horizontal="center" vertical="center" wrapText="1"/>
    </xf>
    <xf numFmtId="0" fontId="0" fillId="8" borderId="8" xfId="0" applyFill="1" applyBorder="1" applyAlignment="1">
      <alignment horizontal="center" vertical="center" wrapText="1"/>
    </xf>
    <xf numFmtId="41" fontId="0" fillId="8" borderId="1" xfId="0" applyNumberFormat="1" applyFill="1" applyBorder="1" applyAlignment="1">
      <alignment horizontal="center" vertical="center" wrapText="1"/>
    </xf>
    <xf numFmtId="0" fontId="19" fillId="8" borderId="1" xfId="2" applyFill="1" applyBorder="1" applyAlignment="1">
      <alignment horizontal="center" wrapText="1"/>
    </xf>
    <xf numFmtId="0" fontId="19" fillId="8" borderId="13" xfId="2" applyFill="1" applyBorder="1" applyAlignment="1">
      <alignment horizontal="center" vertical="center" wrapText="1"/>
    </xf>
    <xf numFmtId="0" fontId="19" fillId="8" borderId="8" xfId="2" applyFill="1" applyBorder="1" applyAlignment="1">
      <alignment horizontal="center" vertical="center" wrapText="1"/>
    </xf>
    <xf numFmtId="1" fontId="33" fillId="8" borderId="9" xfId="0" applyNumberFormat="1" applyFont="1" applyFill="1" applyBorder="1" applyAlignment="1">
      <alignment horizontal="center" vertical="center" wrapText="1"/>
    </xf>
    <xf numFmtId="0" fontId="19" fillId="8" borderId="9" xfId="2" applyFill="1" applyBorder="1" applyAlignment="1">
      <alignment horizontal="center" wrapText="1"/>
    </xf>
    <xf numFmtId="1" fontId="33" fillId="8" borderId="8" xfId="0" applyNumberFormat="1" applyFont="1" applyFill="1" applyBorder="1" applyAlignment="1">
      <alignment horizontal="center" vertical="center" wrapText="1"/>
    </xf>
    <xf numFmtId="0" fontId="0" fillId="8" borderId="8" xfId="0" applyFill="1" applyBorder="1" applyAlignment="1">
      <alignment horizontal="center" wrapText="1"/>
    </xf>
    <xf numFmtId="1" fontId="33" fillId="8" borderId="13" xfId="0" applyNumberFormat="1" applyFont="1" applyFill="1" applyBorder="1" applyAlignment="1">
      <alignment horizontal="center" vertical="center" wrapText="1"/>
    </xf>
    <xf numFmtId="1" fontId="33" fillId="8" borderId="9" xfId="0" applyNumberFormat="1" applyFont="1" applyFill="1" applyBorder="1" applyAlignment="1">
      <alignment horizontal="center" vertical="center" wrapText="1"/>
    </xf>
    <xf numFmtId="41" fontId="33" fillId="8" borderId="1" xfId="0" applyNumberFormat="1" applyFont="1" applyFill="1" applyBorder="1" applyAlignment="1">
      <alignment horizontal="left" vertical="center" wrapText="1"/>
    </xf>
    <xf numFmtId="41" fontId="33" fillId="8" borderId="1" xfId="0" applyNumberFormat="1" applyFont="1" applyFill="1" applyBorder="1" applyAlignment="1">
      <alignment horizontal="left" vertical="center" wrapText="1"/>
    </xf>
    <xf numFmtId="41" fontId="33" fillId="8" borderId="9" xfId="0" applyNumberFormat="1" applyFont="1" applyFill="1" applyBorder="1" applyAlignment="1">
      <alignment horizontal="left" vertical="center" wrapText="1"/>
    </xf>
    <xf numFmtId="41" fontId="33" fillId="8" borderId="13" xfId="0" applyNumberFormat="1" applyFont="1" applyFill="1" applyBorder="1" applyAlignment="1">
      <alignment horizontal="left" vertical="center" wrapText="1"/>
    </xf>
    <xf numFmtId="41" fontId="33" fillId="8" borderId="8" xfId="0" applyNumberFormat="1" applyFont="1" applyFill="1" applyBorder="1" applyAlignment="1">
      <alignment horizontal="left" vertical="center" wrapText="1"/>
    </xf>
    <xf numFmtId="0" fontId="33" fillId="8" borderId="9" xfId="0" applyFont="1" applyFill="1" applyBorder="1" applyAlignment="1">
      <alignment horizontal="left" vertical="center" wrapText="1"/>
    </xf>
    <xf numFmtId="0" fontId="33" fillId="8" borderId="8" xfId="0" applyFont="1" applyFill="1" applyBorder="1" applyAlignment="1">
      <alignment horizontal="left" vertical="center" wrapText="1"/>
    </xf>
    <xf numFmtId="0" fontId="23" fillId="8" borderId="1" xfId="0" applyFont="1" applyFill="1" applyBorder="1" applyAlignment="1">
      <alignment horizontal="left" vertical="center" wrapText="1"/>
    </xf>
    <xf numFmtId="0" fontId="33" fillId="8" borderId="13" xfId="0" applyFont="1" applyFill="1" applyBorder="1" applyAlignment="1">
      <alignment horizontal="left" vertical="center" wrapText="1"/>
    </xf>
    <xf numFmtId="0" fontId="33" fillId="8" borderId="1" xfId="0" applyFont="1" applyFill="1" applyBorder="1" applyAlignment="1">
      <alignment horizontal="left" vertical="center" wrapText="1"/>
    </xf>
    <xf numFmtId="0" fontId="33" fillId="8" borderId="9" xfId="0" applyFont="1" applyFill="1" applyBorder="1" applyAlignment="1">
      <alignment horizontal="left" vertical="center" wrapText="1"/>
    </xf>
    <xf numFmtId="0" fontId="8" fillId="8" borderId="1" xfId="0" applyFont="1" applyFill="1" applyBorder="1" applyAlignment="1">
      <alignment horizontal="left" vertical="center" wrapText="1"/>
    </xf>
    <xf numFmtId="14" fontId="8" fillId="8" borderId="1" xfId="0" applyNumberFormat="1" applyFont="1" applyFill="1" applyBorder="1" applyAlignment="1">
      <alignment horizontal="center" vertical="center" wrapText="1"/>
    </xf>
    <xf numFmtId="14" fontId="8" fillId="8" borderId="9" xfId="0" applyNumberFormat="1" applyFont="1" applyFill="1" applyBorder="1" applyAlignment="1">
      <alignment horizontal="center" vertical="center" wrapText="1"/>
    </xf>
    <xf numFmtId="14" fontId="8" fillId="8" borderId="8" xfId="0" applyNumberFormat="1" applyFont="1" applyFill="1" applyBorder="1" applyAlignment="1">
      <alignment horizontal="center" vertical="center" wrapText="1"/>
    </xf>
    <xf numFmtId="41" fontId="11" fillId="8" borderId="1" xfId="0" applyNumberFormat="1" applyFont="1" applyFill="1" applyBorder="1" applyAlignment="1">
      <alignment horizontal="right" vertical="center" wrapText="1"/>
    </xf>
    <xf numFmtId="3" fontId="11" fillId="8" borderId="1" xfId="0" applyNumberFormat="1" applyFont="1" applyFill="1" applyBorder="1" applyAlignment="1">
      <alignment horizontal="right" vertical="center" wrapText="1"/>
    </xf>
    <xf numFmtId="41" fontId="22" fillId="8" borderId="1" xfId="0" applyNumberFormat="1" applyFont="1" applyFill="1" applyBorder="1" applyAlignment="1">
      <alignment horizontal="right" vertical="center" wrapText="1"/>
    </xf>
    <xf numFmtId="3" fontId="34" fillId="8" borderId="1" xfId="0" applyNumberFormat="1" applyFont="1" applyFill="1" applyBorder="1" applyAlignment="1">
      <alignment horizontal="right" vertical="center" wrapText="1"/>
    </xf>
    <xf numFmtId="41" fontId="11" fillId="8" borderId="1" xfId="16" applyFont="1" applyFill="1" applyBorder="1" applyAlignment="1">
      <alignment horizontal="right" vertical="center" wrapText="1"/>
    </xf>
    <xf numFmtId="0" fontId="30" fillId="8" borderId="1" xfId="0" applyFont="1" applyFill="1" applyBorder="1" applyAlignment="1">
      <alignment horizontal="center" vertical="center" wrapText="1"/>
    </xf>
    <xf numFmtId="0" fontId="31" fillId="8" borderId="1" xfId="0" applyFont="1" applyFill="1" applyBorder="1" applyAlignment="1">
      <alignment horizontal="center" vertical="center" wrapText="1"/>
    </xf>
    <xf numFmtId="0" fontId="0" fillId="8" borderId="1" xfId="0" applyFill="1" applyBorder="1" applyAlignment="1">
      <alignment horizontal="center" vertical="center" wrapText="1"/>
    </xf>
    <xf numFmtId="0" fontId="0" fillId="8" borderId="1" xfId="0" applyFill="1" applyBorder="1" applyAlignment="1">
      <alignment horizontal="center" vertical="center" wrapText="1"/>
    </xf>
    <xf numFmtId="0" fontId="32" fillId="8" borderId="1" xfId="0" applyFont="1" applyFill="1" applyBorder="1" applyAlignment="1">
      <alignment horizontal="center" vertical="center" wrapText="1"/>
    </xf>
    <xf numFmtId="0" fontId="22" fillId="8" borderId="1" xfId="0" applyFont="1" applyFill="1" applyBorder="1">
      <alignment vertical="center"/>
    </xf>
    <xf numFmtId="0" fontId="27" fillId="8" borderId="8" xfId="2" applyFont="1" applyFill="1" applyBorder="1" applyAlignment="1">
      <alignment horizontal="center" vertical="center"/>
    </xf>
    <xf numFmtId="49" fontId="19" fillId="8" borderId="5" xfId="2" applyNumberFormat="1" applyFill="1" applyBorder="1" applyAlignment="1">
      <alignment horizontal="center" vertical="center" wrapText="1"/>
    </xf>
    <xf numFmtId="0" fontId="14" fillId="2" borderId="5" xfId="0" applyFont="1" applyFill="1" applyBorder="1" applyAlignment="1">
      <alignment horizontal="center" vertical="center"/>
    </xf>
    <xf numFmtId="0" fontId="11" fillId="8" borderId="1" xfId="0" applyFont="1" applyFill="1" applyBorder="1" applyAlignment="1">
      <alignment horizontal="left" vertical="center" wrapText="1"/>
    </xf>
    <xf numFmtId="0" fontId="11" fillId="8" borderId="1" xfId="0" applyFont="1" applyFill="1" applyBorder="1" applyAlignment="1">
      <alignment horizontal="left" vertical="center"/>
    </xf>
    <xf numFmtId="49" fontId="19" fillId="8" borderId="3" xfId="2" applyNumberFormat="1" applyFill="1" applyBorder="1" applyAlignment="1">
      <alignment horizontal="center" vertical="center" wrapText="1"/>
    </xf>
    <xf numFmtId="0" fontId="11" fillId="8" borderId="6" xfId="0" applyFont="1" applyFill="1" applyBorder="1" applyAlignment="1">
      <alignment horizontal="center" vertical="center" wrapText="1"/>
    </xf>
    <xf numFmtId="0" fontId="11" fillId="8" borderId="17" xfId="0" applyFont="1" applyFill="1" applyBorder="1" applyAlignment="1">
      <alignment horizontal="center" vertical="center" wrapText="1"/>
    </xf>
    <xf numFmtId="0" fontId="11" fillId="8" borderId="7" xfId="0" applyFont="1" applyFill="1" applyBorder="1" applyAlignment="1">
      <alignment horizontal="center" vertical="center" wrapText="1"/>
    </xf>
    <xf numFmtId="0" fontId="11" fillId="8" borderId="18" xfId="0" applyFont="1" applyFill="1" applyBorder="1" applyAlignment="1">
      <alignment horizontal="center" vertical="center" wrapText="1"/>
    </xf>
    <xf numFmtId="0" fontId="11" fillId="8" borderId="0" xfId="0" applyFont="1" applyFill="1" applyBorder="1" applyAlignment="1">
      <alignment horizontal="center" vertical="center" wrapText="1"/>
    </xf>
    <xf numFmtId="0" fontId="11" fillId="8" borderId="19" xfId="0" applyFont="1" applyFill="1" applyBorder="1" applyAlignment="1">
      <alignment horizontal="center" vertical="center" wrapText="1"/>
    </xf>
    <xf numFmtId="0" fontId="11" fillId="8" borderId="20" xfId="0" applyFont="1" applyFill="1" applyBorder="1" applyAlignment="1">
      <alignment horizontal="center" vertical="center" wrapText="1"/>
    </xf>
    <xf numFmtId="0" fontId="11" fillId="8" borderId="4" xfId="0" applyFont="1" applyFill="1" applyBorder="1" applyAlignment="1">
      <alignment horizontal="center" vertical="center" wrapText="1"/>
    </xf>
    <xf numFmtId="0" fontId="11" fillId="8" borderId="21"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12" fillId="5" borderId="3" xfId="0" applyFont="1" applyFill="1" applyBorder="1" applyAlignment="1">
      <alignment horizontal="center" vertical="center"/>
    </xf>
    <xf numFmtId="0" fontId="11" fillId="2" borderId="2" xfId="0" applyFont="1" applyFill="1" applyBorder="1" applyAlignment="1">
      <alignment horizontal="justify" vertical="center" wrapText="1"/>
    </xf>
    <xf numFmtId="0" fontId="11" fillId="2" borderId="5" xfId="0" applyFont="1" applyFill="1" applyBorder="1" applyAlignment="1">
      <alignment horizontal="justify" vertical="center" wrapText="1"/>
    </xf>
    <xf numFmtId="0" fontId="11" fillId="2" borderId="3" xfId="0" applyFont="1" applyFill="1" applyBorder="1" applyAlignment="1">
      <alignment horizontal="justify" vertical="center" wrapText="1"/>
    </xf>
    <xf numFmtId="0" fontId="18" fillId="6" borderId="2" xfId="0" applyFont="1" applyFill="1" applyBorder="1" applyAlignment="1">
      <alignment horizontal="center" vertical="center"/>
    </xf>
    <xf numFmtId="0" fontId="18" fillId="6" borderId="5" xfId="0" applyFont="1" applyFill="1" applyBorder="1" applyAlignment="1">
      <alignment horizontal="center" vertical="center"/>
    </xf>
    <xf numFmtId="0" fontId="18" fillId="6" borderId="3" xfId="0" applyFont="1" applyFill="1" applyBorder="1" applyAlignment="1">
      <alignment horizontal="center" vertical="center"/>
    </xf>
    <xf numFmtId="0" fontId="19" fillId="8" borderId="5" xfId="2" applyFill="1" applyBorder="1" applyAlignment="1">
      <alignment horizontal="center" vertical="center" wrapText="1"/>
    </xf>
  </cellXfs>
  <cellStyles count="17">
    <cellStyle name="Hipervínculo" xfId="2" builtinId="8"/>
    <cellStyle name="Millares [0]" xfId="16" builtinId="6"/>
    <cellStyle name="Millares [0] 2" xfId="6"/>
    <cellStyle name="Millares [0] 2 2" xfId="13"/>
    <cellStyle name="Normal" xfId="0" builtinId="0"/>
    <cellStyle name="Normal 2" xfId="8"/>
    <cellStyle name="Normal 2 2" xfId="15"/>
    <cellStyle name="Normal 2 3" xfId="4"/>
    <cellStyle name="Normal 2 3 2" xfId="11"/>
    <cellStyle name="Normal 5" xfId="7"/>
    <cellStyle name="Normal 5 2" xfId="14"/>
    <cellStyle name="Porcentaje" xfId="1" builtinId="5"/>
    <cellStyle name="Porcentaje 2" xfId="5"/>
    <cellStyle name="Porcentaje 2 2" xfId="12"/>
    <cellStyle name="Porcentaje 3" xfId="3"/>
    <cellStyle name="Porcentaje 3 2" xfId="10"/>
    <cellStyle name="Porcentaje 4"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r>
              <a:rPr lang="es-PY"/>
              <a:t>Ejecución</a:t>
            </a:r>
            <a:r>
              <a:rPr lang="es-PY" baseline="0"/>
              <a:t> Presupuestaria 2024</a:t>
            </a:r>
            <a:endParaRPr lang="es-PY"/>
          </a:p>
        </c:rich>
      </c:tx>
      <c:layout/>
      <c:overlay val="0"/>
      <c:spPr>
        <a:noFill/>
        <a:ln>
          <a:noFill/>
        </a:ln>
        <a:effectLst/>
      </c:spPr>
      <c:txPr>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endParaRPr lang="en-US"/>
        </a:p>
      </c:txPr>
    </c:title>
    <c:autoTitleDeleted val="0"/>
    <c:plotArea>
      <c:layout/>
      <c:barChart>
        <c:barDir val="col"/>
        <c:grouping val="clustered"/>
        <c:varyColors val="0"/>
        <c:ser>
          <c:idx val="0"/>
          <c:order val="0"/>
          <c:tx>
            <c:v>Ejecutado</c:v>
          </c:tx>
          <c:spPr>
            <a:noFill/>
            <a:ln w="9525" cap="flat" cmpd="sng" algn="ctr">
              <a:solidFill>
                <a:schemeClr val="accent1"/>
              </a:solidFill>
              <a:miter lim="800000"/>
            </a:ln>
            <a:effectLst>
              <a:glow rad="63500">
                <a:schemeClr val="accent1">
                  <a:satMod val="175000"/>
                  <a:alpha val="25000"/>
                </a:schemeClr>
              </a:glow>
            </a:effectLst>
          </c:spPr>
          <c:invertIfNegative val="0"/>
          <c:cat>
            <c:strLit>
              <c:ptCount val="6"/>
              <c:pt idx="0">
                <c:v>OG 100</c:v>
              </c:pt>
              <c:pt idx="1">
                <c:v>OG 200</c:v>
              </c:pt>
              <c:pt idx="2">
                <c:v> OG 300</c:v>
              </c:pt>
              <c:pt idx="3">
                <c:v> OG 500</c:v>
              </c:pt>
              <c:pt idx="4">
                <c:v> OG 800</c:v>
              </c:pt>
              <c:pt idx="5">
                <c:v> OG 900</c:v>
              </c:pt>
            </c:strLit>
          </c:cat>
          <c:val>
            <c:numRef>
              <c:f>('[2]MATRIZ RCC_23'!$A$81,'[2]MATRIZ RCC_23'!$A$87,'[2]MATRIZ RCC_23'!$A$96,'[2]MATRIZ RCC_23'!$A$104,'[2]MATRIZ RCC_23'!$A$111,'[2]MATRIZ RCC_23'!$A$114)</c:f>
              <c:numCache>
                <c:formatCode>_-* #,##0\ _€_-;\-* #,##0\ _€_-;_-* "-"\ _€_-;_-@_-</c:formatCode>
                <c:ptCount val="6"/>
                <c:pt idx="0">
                  <c:v>100</c:v>
                </c:pt>
                <c:pt idx="1">
                  <c:v>200</c:v>
                </c:pt>
                <c:pt idx="2">
                  <c:v>300</c:v>
                </c:pt>
                <c:pt idx="3">
                  <c:v>500</c:v>
                </c:pt>
                <c:pt idx="4">
                  <c:v>800</c:v>
                </c:pt>
                <c:pt idx="5">
                  <c:v>900</c:v>
                </c:pt>
              </c:numCache>
            </c:numRef>
          </c:val>
          <c:extLst xmlns:c16r2="http://schemas.microsoft.com/office/drawing/2015/06/chart">
            <c:ext xmlns:c16="http://schemas.microsoft.com/office/drawing/2014/chart" uri="{C3380CC4-5D6E-409C-BE32-E72D297353CC}">
              <c16:uniqueId val="{00000000-8382-40D0-8D67-7C62D12E8CE1}"/>
            </c:ext>
          </c:extLst>
        </c:ser>
        <c:ser>
          <c:idx val="1"/>
          <c:order val="1"/>
          <c:tx>
            <c:v>Presupuestado</c:v>
          </c:tx>
          <c:spPr>
            <a:noFill/>
            <a:ln w="9525" cap="flat" cmpd="sng" algn="ctr">
              <a:solidFill>
                <a:schemeClr val="accent2"/>
              </a:solidFill>
              <a:miter lim="800000"/>
            </a:ln>
            <a:effectLst>
              <a:glow rad="63500">
                <a:schemeClr val="accent2">
                  <a:satMod val="175000"/>
                  <a:alpha val="25000"/>
                </a:schemeClr>
              </a:glow>
            </a:effectLst>
          </c:spPr>
          <c:invertIfNegative val="0"/>
          <c:cat>
            <c:strLit>
              <c:ptCount val="6"/>
              <c:pt idx="0">
                <c:v>OG 100</c:v>
              </c:pt>
              <c:pt idx="1">
                <c:v>OG 200</c:v>
              </c:pt>
              <c:pt idx="2">
                <c:v> OG 300</c:v>
              </c:pt>
              <c:pt idx="3">
                <c:v> OG 500</c:v>
              </c:pt>
              <c:pt idx="4">
                <c:v> OG 800</c:v>
              </c:pt>
              <c:pt idx="5">
                <c:v> OG 900</c:v>
              </c:pt>
            </c:strLit>
          </c:cat>
          <c:val>
            <c:numRef>
              <c:f>('[2]MATRIZ RCC_23'!$D$81,'[2]MATRIZ RCC_23'!$D$87,'[2]MATRIZ RCC_23'!$D$96,'[2]MATRIZ RCC_23'!$D$104,'[2]MATRIZ RCC_23'!$D$111,'[2]MATRIZ RCC_23'!$D$114)</c:f>
              <c:numCache>
                <c:formatCode>_-* #,##0\ _€_-;\-* #,##0\ _€_-;_-* "-"\ _€_-;_-@_-</c:formatCode>
                <c:ptCount val="6"/>
                <c:pt idx="0">
                  <c:v>42416410540</c:v>
                </c:pt>
                <c:pt idx="1">
                  <c:v>18204471961</c:v>
                </c:pt>
                <c:pt idx="2">
                  <c:v>8527216649</c:v>
                </c:pt>
                <c:pt idx="3">
                  <c:v>17998887821</c:v>
                </c:pt>
                <c:pt idx="4">
                  <c:v>1045421780</c:v>
                </c:pt>
                <c:pt idx="5">
                  <c:v>630600000</c:v>
                </c:pt>
              </c:numCache>
            </c:numRef>
          </c:val>
          <c:extLst xmlns:c16r2="http://schemas.microsoft.com/office/drawing/2015/06/chart">
            <c:ext xmlns:c16="http://schemas.microsoft.com/office/drawing/2014/chart" uri="{C3380CC4-5D6E-409C-BE32-E72D297353CC}">
              <c16:uniqueId val="{00000001-8382-40D0-8D67-7C62D12E8CE1}"/>
            </c:ext>
          </c:extLst>
        </c:ser>
        <c:ser>
          <c:idx val="2"/>
          <c:order val="2"/>
          <c:spPr>
            <a:noFill/>
            <a:ln w="9525" cap="flat" cmpd="sng" algn="ctr">
              <a:solidFill>
                <a:schemeClr val="accent3"/>
              </a:solidFill>
              <a:miter lim="800000"/>
            </a:ln>
            <a:effectLst>
              <a:glow rad="63500">
                <a:schemeClr val="accent3">
                  <a:satMod val="175000"/>
                  <a:alpha val="25000"/>
                </a:schemeClr>
              </a:glow>
            </a:effectLst>
          </c:spPr>
          <c:invertIfNegative val="0"/>
          <c:cat>
            <c:strLit>
              <c:ptCount val="6"/>
              <c:pt idx="0">
                <c:v>OG 100</c:v>
              </c:pt>
              <c:pt idx="1">
                <c:v>OG 200</c:v>
              </c:pt>
              <c:pt idx="2">
                <c:v> OG 300</c:v>
              </c:pt>
              <c:pt idx="3">
                <c:v> OG 500</c:v>
              </c:pt>
              <c:pt idx="4">
                <c:v> OG 800</c:v>
              </c:pt>
              <c:pt idx="5">
                <c:v> OG 900</c:v>
              </c:pt>
            </c:strLit>
          </c:cat>
          <c:val>
            <c:numRef>
              <c:f>('[2]MATRIZ RCC_23'!$E$81,'[2]MATRIZ RCC_23'!$E$87,'[2]MATRIZ RCC_23'!$E$96,'[2]MATRIZ RCC_23'!$E$104,'[2]MATRIZ RCC_23'!$E$111,'[2]MATRIZ RCC_23'!$E$114)</c:f>
              <c:numCache>
                <c:formatCode>_-* #,##0\ _€_-;\-* #,##0\ _€_-;_-* "-"\ _€_-;_-@_-</c:formatCode>
                <c:ptCount val="6"/>
                <c:pt idx="0">
                  <c:v>31627181110</c:v>
                </c:pt>
                <c:pt idx="1">
                  <c:v>12659413526</c:v>
                </c:pt>
                <c:pt idx="2">
                  <c:v>3572077765</c:v>
                </c:pt>
                <c:pt idx="3">
                  <c:v>9995980514</c:v>
                </c:pt>
                <c:pt idx="4">
                  <c:v>824567010</c:v>
                </c:pt>
                <c:pt idx="5">
                  <c:v>350402181</c:v>
                </c:pt>
              </c:numCache>
            </c:numRef>
          </c:val>
          <c:extLst xmlns:c16r2="http://schemas.microsoft.com/office/drawing/2015/06/chart">
            <c:ext xmlns:c16="http://schemas.microsoft.com/office/drawing/2014/chart" uri="{C3380CC4-5D6E-409C-BE32-E72D297353CC}">
              <c16:uniqueId val="{00000002-8382-40D0-8D67-7C62D12E8CE1}"/>
            </c:ext>
          </c:extLst>
        </c:ser>
        <c:dLbls>
          <c:showLegendKey val="0"/>
          <c:showVal val="0"/>
          <c:showCatName val="0"/>
          <c:showSerName val="0"/>
          <c:showPercent val="0"/>
          <c:showBubbleSize val="0"/>
        </c:dLbls>
        <c:gapWidth val="315"/>
        <c:overlap val="-40"/>
        <c:axId val="-219626480"/>
        <c:axId val="-219638448"/>
      </c:barChart>
      <c:catAx>
        <c:axId val="-219626480"/>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219638448"/>
        <c:crosses val="autoZero"/>
        <c:auto val="1"/>
        <c:lblAlgn val="ctr"/>
        <c:lblOffset val="100"/>
        <c:noMultiLvlLbl val="0"/>
      </c:catAx>
      <c:valAx>
        <c:axId val="-219638448"/>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_-* #,##0\ _€_-;\-* #,##0\ _€_-;_-* &quot;-&quot;\ _€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219626480"/>
        <c:crosses val="autoZero"/>
        <c:crossBetween val="between"/>
      </c:valAx>
      <c:spPr>
        <a:noFill/>
        <a:ln>
          <a:noFill/>
        </a:ln>
        <a:effectLst/>
      </c:spPr>
    </c:plotArea>
    <c:legend>
      <c:legendPos val="t"/>
      <c:legendEntry>
        <c:idx val="2"/>
        <c:delete val="1"/>
      </c:legendEntry>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3">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334</xdr:row>
      <xdr:rowOff>244927</xdr:rowOff>
    </xdr:from>
    <xdr:to>
      <xdr:col>7</xdr:col>
      <xdr:colOff>40821</xdr:colOff>
      <xdr:row>379</xdr:row>
      <xdr:rowOff>190498</xdr:rowOff>
    </xdr:to>
    <xdr:pic>
      <xdr:nvPicPr>
        <xdr:cNvPr id="8" name="Imagen 7">
          <a:extLst>
            <a:ext uri="{FF2B5EF4-FFF2-40B4-BE49-F238E27FC236}">
              <a16:creationId xmlns:a16="http://schemas.microsoft.com/office/drawing/2014/main" xmlns="" id="{FC591E7B-4541-8E8F-71E2-D9CE701230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5793034"/>
          <a:ext cx="12001500" cy="8572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218</xdr:row>
      <xdr:rowOff>190500</xdr:rowOff>
    </xdr:from>
    <xdr:to>
      <xdr:col>7</xdr:col>
      <xdr:colOff>95249</xdr:colOff>
      <xdr:row>244</xdr:row>
      <xdr:rowOff>234290</xdr:rowOff>
    </xdr:to>
    <xdr:graphicFrame macro="">
      <xdr:nvGraphicFramePr>
        <xdr:cNvPr id="4" name="Gráfico 3">
          <a:extLst>
            <a:ext uri="{FF2B5EF4-FFF2-40B4-BE49-F238E27FC236}">
              <a16:creationId xmlns:a16="http://schemas.microsoft.com/office/drawing/2014/main" xmlns="" id="{3486E690-DBC0-DEBD-9EF7-C614DA153C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saldivar/Documents/INTN/UTA/A&#241;o%202024/Rendici&#243;n%20de%20Cuentas%202024/1er%20Trimestre%202024/Matriz%20Rendici&#243;n%20de%20Cuentas%20INTN.%203er.%20Trimestre%202023.%20Editable.%20Presupuest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endici&#243;n%20de%20Cuentas%20Areas%20Tecnicas.%20Cuarto%20Trimestre%202024.%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Z RCC_23"/>
      <sheetName val="Presupuesto"/>
      <sheetName val="4.8 Grafico"/>
    </sheetNames>
    <sheetDataSet>
      <sheetData sheetId="0"/>
      <sheetData sheetId="1"/>
      <sheetData sheetId="2">
        <row r="2">
          <cell r="D2" t="str">
            <v>Presupuesto Vigente</v>
          </cell>
          <cell r="E2" t="str">
            <v>Obligado</v>
          </cell>
        </row>
        <row r="3">
          <cell r="C3" t="str">
            <v>Grupo 100</v>
          </cell>
          <cell r="D3">
            <v>40416410.539999999</v>
          </cell>
          <cell r="E3">
            <v>8013119.0240000002</v>
          </cell>
        </row>
        <row r="4">
          <cell r="C4" t="str">
            <v>Grupo 200</v>
          </cell>
          <cell r="D4">
            <v>11555093.982000001</v>
          </cell>
          <cell r="E4">
            <v>1180210.8259999999</v>
          </cell>
        </row>
        <row r="5">
          <cell r="C5" t="str">
            <v>Grupo 300</v>
          </cell>
          <cell r="D5">
            <v>4163616.6490000002</v>
          </cell>
          <cell r="E5">
            <v>18424.941999999999</v>
          </cell>
        </row>
        <row r="6">
          <cell r="C6" t="str">
            <v>Grupo 500</v>
          </cell>
          <cell r="D6">
            <v>4134059.12</v>
          </cell>
          <cell r="E6">
            <v>0</v>
          </cell>
        </row>
        <row r="7">
          <cell r="C7" t="str">
            <v>Grupo 800</v>
          </cell>
          <cell r="D7">
            <v>769421.78</v>
          </cell>
          <cell r="E7">
            <v>88552.619000000006</v>
          </cell>
        </row>
        <row r="8">
          <cell r="C8" t="str">
            <v>Grupo 900</v>
          </cell>
          <cell r="D8">
            <v>561700</v>
          </cell>
          <cell r="E8">
            <v>23357.419000000002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Z RCC_23"/>
      <sheetName val="OIAT CALCULO"/>
    </sheetNames>
    <sheetDataSet>
      <sheetData sheetId="0">
        <row r="81">
          <cell r="A81">
            <v>100</v>
          </cell>
          <cell r="D81">
            <v>42416410540</v>
          </cell>
          <cell r="E81">
            <v>31627181110</v>
          </cell>
        </row>
        <row r="87">
          <cell r="A87">
            <v>200</v>
          </cell>
          <cell r="D87">
            <v>18204471961</v>
          </cell>
          <cell r="E87">
            <v>12659413526</v>
          </cell>
        </row>
        <row r="96">
          <cell r="A96">
            <v>300</v>
          </cell>
          <cell r="D96">
            <v>8527216649</v>
          </cell>
          <cell r="E96">
            <v>3572077765</v>
          </cell>
        </row>
        <row r="104">
          <cell r="A104">
            <v>500</v>
          </cell>
          <cell r="D104">
            <v>17998887821</v>
          </cell>
          <cell r="E104">
            <v>9995980514</v>
          </cell>
        </row>
        <row r="111">
          <cell r="A111">
            <v>800</v>
          </cell>
          <cell r="D111">
            <v>1045421780</v>
          </cell>
          <cell r="E111">
            <v>824567010</v>
          </cell>
        </row>
        <row r="114">
          <cell r="A114">
            <v>900</v>
          </cell>
          <cell r="D114">
            <v>630600000</v>
          </cell>
          <cell r="E114">
            <v>350402181</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www.contrataciones.gov.py/licitaciones/adjudicacion/contrato/1ef112c5-ef04-63f8-b622-c379a46ca4a0.html" TargetMode="External"/><Relationship Id="rId117" Type="http://schemas.openxmlformats.org/officeDocument/2006/relationships/hyperlink" Target="https://denuncias.gov.py/portal-publico" TargetMode="External"/><Relationship Id="rId21" Type="http://schemas.openxmlformats.org/officeDocument/2006/relationships/hyperlink" Target="https://www.sfp.gov.py/vchgo/application/files/5017/2409/7873/100Porc_Junio_2024.pdf" TargetMode="External"/><Relationship Id="rId42" Type="http://schemas.openxmlformats.org/officeDocument/2006/relationships/hyperlink" Target="https://www.contrataciones.gov.py/buscador/general.html?filtro=451450&amp;page=" TargetMode="External"/><Relationship Id="rId47" Type="http://schemas.openxmlformats.org/officeDocument/2006/relationships/hyperlink" Target="https://www.contrataciones.gov.py/buscador/general.html?filtro=450852&amp;page=" TargetMode="External"/><Relationship Id="rId63" Type="http://schemas.openxmlformats.org/officeDocument/2006/relationships/hyperlink" Target="https://www.contrataciones.gov.py/buscador/general.html?filtro=449666&amp;page=" TargetMode="External"/><Relationship Id="rId68" Type="http://schemas.openxmlformats.org/officeDocument/2006/relationships/hyperlink" Target="https://nube.intn.gov.py/cloud/index.php/s/WD3RF9SjC3LexbS?path=%2FLEY%205189%2FEjecuci%C3%B3n%20presupuestaria%2F2024" TargetMode="External"/><Relationship Id="rId84" Type="http://schemas.openxmlformats.org/officeDocument/2006/relationships/hyperlink" Target="https://nube.intn.gov.py/cloud/index.php/s/WD3RF9SjC3LexbS?path=%2FLEY%205189%2FEjecuci%C3%B3n%20presupuestaria%2F2024" TargetMode="External"/><Relationship Id="rId89" Type="http://schemas.openxmlformats.org/officeDocument/2006/relationships/hyperlink" Target="https://nube.intn.gov.py/cloud/index.php/s/wZJNkG3GALNtmEo" TargetMode="External"/><Relationship Id="rId112" Type="http://schemas.openxmlformats.org/officeDocument/2006/relationships/hyperlink" Target="https://nube.intn.gov.py/cloud/index.php/s/ciJNL2PaTiE6TcF" TargetMode="External"/><Relationship Id="rId16" Type="http://schemas.openxmlformats.org/officeDocument/2006/relationships/hyperlink" Target="https://nube.intn.gov.py/cloud/index.php/s/8ZdJ6PCbE6qjoaR" TargetMode="External"/><Relationship Id="rId107" Type="http://schemas.openxmlformats.org/officeDocument/2006/relationships/hyperlink" Target="https://nube.intn.gov.py/cloud/index.php/s/kyxLHS9fZaqkm8K" TargetMode="External"/><Relationship Id="rId11" Type="http://schemas.openxmlformats.org/officeDocument/2006/relationships/hyperlink" Target="http://www.intn.gov.py/" TargetMode="External"/><Relationship Id="rId32" Type="http://schemas.openxmlformats.org/officeDocument/2006/relationships/hyperlink" Target="https://www.contrataciones.gov.py/buscador/general.html?filtro=451835&amp;page=" TargetMode="External"/><Relationship Id="rId37" Type="http://schemas.openxmlformats.org/officeDocument/2006/relationships/hyperlink" Target="https://www.contrataciones.gov.py/buscador/general.html?filtro=449648&amp;page=" TargetMode="External"/><Relationship Id="rId53" Type="http://schemas.openxmlformats.org/officeDocument/2006/relationships/hyperlink" Target="https://www.contrataciones.gov.py/buscador/general.html?filtro=455319&amp;page=" TargetMode="External"/><Relationship Id="rId58" Type="http://schemas.openxmlformats.org/officeDocument/2006/relationships/hyperlink" Target="https://www.contrataciones.gov.py/buscador/general.html?filtro=454080&amp;page=" TargetMode="External"/><Relationship Id="rId74" Type="http://schemas.openxmlformats.org/officeDocument/2006/relationships/hyperlink" Target="https://nube.intn.gov.py/cloud/index.php/s/WD3RF9SjC3LexbS?path=%2FLEY%205189%2FEjecuci%C3%B3n%20presupuestaria%2F2024" TargetMode="External"/><Relationship Id="rId79" Type="http://schemas.openxmlformats.org/officeDocument/2006/relationships/hyperlink" Target="https://nube.intn.gov.py/cloud/index.php/s/WD3RF9SjC3LexbS?path=%2FLEY%205189%2FEjecuci%C3%B3n%20presupuestaria%2F2024" TargetMode="External"/><Relationship Id="rId102" Type="http://schemas.openxmlformats.org/officeDocument/2006/relationships/hyperlink" Target="https://nube.intn.gov.py/cloud/index.php/s/9L83jrtxqdniz6d" TargetMode="External"/><Relationship Id="rId5" Type="http://schemas.openxmlformats.org/officeDocument/2006/relationships/hyperlink" Target="https://informacionpublica.paraguay.gov.py/portal/" TargetMode="External"/><Relationship Id="rId90" Type="http://schemas.openxmlformats.org/officeDocument/2006/relationships/hyperlink" Target="https://nube.intn.gov.py/cloud/index.php/s/wYPyZ57FMAaB77L" TargetMode="External"/><Relationship Id="rId95" Type="http://schemas.openxmlformats.org/officeDocument/2006/relationships/hyperlink" Target="https://nube.intn.gov.py/cloud/index.php/s/jYNb3g4dQQAs5Ri" TargetMode="External"/><Relationship Id="rId22" Type="http://schemas.openxmlformats.org/officeDocument/2006/relationships/hyperlink" Target="https://transparencia.senac.gov.py/portal/historial-cumplimiento" TargetMode="External"/><Relationship Id="rId27" Type="http://schemas.openxmlformats.org/officeDocument/2006/relationships/hyperlink" Target="https://www.contrataciones.gov.py/licitaciones/adjudicacion/contrato/1ef0c975-c063-6f2e-bde6-43da2b0a6d75.html" TargetMode="External"/><Relationship Id="rId43" Type="http://schemas.openxmlformats.org/officeDocument/2006/relationships/hyperlink" Target="https://www.contrataciones.gov.py/buscador/general.html?filtro=451693&amp;page=" TargetMode="External"/><Relationship Id="rId48" Type="http://schemas.openxmlformats.org/officeDocument/2006/relationships/hyperlink" Target="https://www.contrataciones.gov.py/buscador/general.html?filtro=454243&amp;page=" TargetMode="External"/><Relationship Id="rId64" Type="http://schemas.openxmlformats.org/officeDocument/2006/relationships/hyperlink" Target="https://www.contrataciones.gov.py/buscador/general.html?filtro=442171&amp;page=" TargetMode="External"/><Relationship Id="rId69" Type="http://schemas.openxmlformats.org/officeDocument/2006/relationships/hyperlink" Target="https://nube.intn.gov.py/cloud/index.php/s/WD3RF9SjC3LexbS?path=%2FLEY%205189%2FEjecuci%C3%B3n%20presupuestaria%2F2024" TargetMode="External"/><Relationship Id="rId113" Type="http://schemas.openxmlformats.org/officeDocument/2006/relationships/hyperlink" Target="https://nube.intn.gov.py/cloud/index.php/s/Nbprw7ECEK65PTt" TargetMode="External"/><Relationship Id="rId118" Type="http://schemas.openxmlformats.org/officeDocument/2006/relationships/hyperlink" Target="https://denuncias.gov.py/portal-publico" TargetMode="External"/><Relationship Id="rId80" Type="http://schemas.openxmlformats.org/officeDocument/2006/relationships/hyperlink" Target="https://nube.intn.gov.py/cloud/index.php/s/WD3RF9SjC3LexbS?path=%2FLEY%205189%2FEjecuci%C3%B3n%20presupuestaria%2F2024" TargetMode="External"/><Relationship Id="rId85" Type="http://schemas.openxmlformats.org/officeDocument/2006/relationships/hyperlink" Target="https://nube.intn.gov.py/cloud/index.php/s/WD3RF9SjC3LexbS?path=%2FLEY%205189%2FEjecuci%C3%B3n%20presupuestaria%2F2024" TargetMode="External"/><Relationship Id="rId12" Type="http://schemas.openxmlformats.org/officeDocument/2006/relationships/hyperlink" Target="https://www.instagram.com/intnparaguay/?hl=es" TargetMode="External"/><Relationship Id="rId17" Type="http://schemas.openxmlformats.org/officeDocument/2006/relationships/hyperlink" Target="https://www.youtube.com/channel/UC6Zg1kBld7jIgRREH4rRgZw" TargetMode="External"/><Relationship Id="rId33" Type="http://schemas.openxmlformats.org/officeDocument/2006/relationships/hyperlink" Target="https://www.contrataciones.gov.py/buscador/general.html?filtro=453317&amp;page=" TargetMode="External"/><Relationship Id="rId38" Type="http://schemas.openxmlformats.org/officeDocument/2006/relationships/hyperlink" Target="https://www.contrataciones.gov.py/buscador/general.html?filtro=450816&amp;page=" TargetMode="External"/><Relationship Id="rId59" Type="http://schemas.openxmlformats.org/officeDocument/2006/relationships/hyperlink" Target="https://www.contrataciones.gov.py/buscador/general.html?filtro=452623&amp;page=" TargetMode="External"/><Relationship Id="rId103" Type="http://schemas.openxmlformats.org/officeDocument/2006/relationships/hyperlink" Target="https://nube.intn.gov.py/cloud/index.php/s/9nwJzngmgNWjJz4" TargetMode="External"/><Relationship Id="rId108" Type="http://schemas.openxmlformats.org/officeDocument/2006/relationships/hyperlink" Target="https://nube.intn.gov.py/cloud/index.php/s/TnbWajcBd2waMBd" TargetMode="External"/><Relationship Id="rId54" Type="http://schemas.openxmlformats.org/officeDocument/2006/relationships/hyperlink" Target="https://www.contrataciones.gov.py/buscador/general.html?filtro=450898&amp;page=" TargetMode="External"/><Relationship Id="rId70" Type="http://schemas.openxmlformats.org/officeDocument/2006/relationships/hyperlink" Target="https://nube.intn.gov.py/cloud/index.php/s/WD3RF9SjC3LexbS?path=%2FLEY%205189%2FEjecuci%C3%B3n%20presupuestaria%2F2024" TargetMode="External"/><Relationship Id="rId75" Type="http://schemas.openxmlformats.org/officeDocument/2006/relationships/hyperlink" Target="https://nube.intn.gov.py/cloud/index.php/s/WD3RF9SjC3LexbS?path=%2FLEY%205189%2FEjecuci%C3%B3n%20presupuestaria%2F2024" TargetMode="External"/><Relationship Id="rId91" Type="http://schemas.openxmlformats.org/officeDocument/2006/relationships/hyperlink" Target="https://nube.intn.gov.py/cloud/index.php/s/CNi3cidLD3RCN4D" TargetMode="External"/><Relationship Id="rId96" Type="http://schemas.openxmlformats.org/officeDocument/2006/relationships/hyperlink" Target="https://nube.intn.gov.py/cloud/index.php/s/nYCxrtDzK9jFqs5" TargetMode="External"/><Relationship Id="rId1" Type="http://schemas.openxmlformats.org/officeDocument/2006/relationships/hyperlink" Target="https://nube.intn.gov.py/cloud/index.php/s/2enC9cdeZc9nEyG?path=%2F005%20Rendici%C3%B3n%20de%20Cuentas%20al%20Ciudadano%20del%20INTN%202024" TargetMode="External"/><Relationship Id="rId6" Type="http://schemas.openxmlformats.org/officeDocument/2006/relationships/hyperlink" Target="https://informacionpublica.paraguay.gov.py/portal/" TargetMode="External"/><Relationship Id="rId23" Type="http://schemas.openxmlformats.org/officeDocument/2006/relationships/hyperlink" Target="https://transparencia.senac.gov.py/portal/historial-cumplimiento" TargetMode="External"/><Relationship Id="rId28" Type="http://schemas.openxmlformats.org/officeDocument/2006/relationships/hyperlink" Target="https://www.contrataciones.gov.py/licitaciones/adjudicacion/contrato/1ef1d022-0e2c-6f5e-b91e-e15636153aa9.html" TargetMode="External"/><Relationship Id="rId49" Type="http://schemas.openxmlformats.org/officeDocument/2006/relationships/hyperlink" Target="https://www.contrataciones.gov.py/buscador/general.html?filtro=452871&amp;page=" TargetMode="External"/><Relationship Id="rId114" Type="http://schemas.openxmlformats.org/officeDocument/2006/relationships/hyperlink" Target="https://nube.intn.gov.py/cloud/index.php/s/MatB2eRCN8mWeJz" TargetMode="External"/><Relationship Id="rId119" Type="http://schemas.openxmlformats.org/officeDocument/2006/relationships/printerSettings" Target="../printerSettings/printerSettings1.bin"/><Relationship Id="rId10" Type="http://schemas.openxmlformats.org/officeDocument/2006/relationships/hyperlink" Target="https://transparencia.senac.gov.py/portal/historial-cumplimiento" TargetMode="External"/><Relationship Id="rId31" Type="http://schemas.openxmlformats.org/officeDocument/2006/relationships/hyperlink" Target="https://www.contrataciones.gov.py/buscador/general.html?filtro=453485&amp;page=" TargetMode="External"/><Relationship Id="rId44" Type="http://schemas.openxmlformats.org/officeDocument/2006/relationships/hyperlink" Target="https://www.contrataciones.gov.py/buscador/general.html?filtro=451480&amp;page=" TargetMode="External"/><Relationship Id="rId52" Type="http://schemas.openxmlformats.org/officeDocument/2006/relationships/hyperlink" Target="https://www.contrataciones.gov.py/buscador/general.html?filtro=454135&amp;page=" TargetMode="External"/><Relationship Id="rId60" Type="http://schemas.openxmlformats.org/officeDocument/2006/relationships/hyperlink" Target="https://www.contrataciones.gov.py/buscador/general.html?filtro=452089&amp;page=" TargetMode="External"/><Relationship Id="rId65" Type="http://schemas.openxmlformats.org/officeDocument/2006/relationships/hyperlink" Target="https://www.contrataciones.gov.py/buscador/general.html?filtro=447173+&amp;page=" TargetMode="External"/><Relationship Id="rId73" Type="http://schemas.openxmlformats.org/officeDocument/2006/relationships/hyperlink" Target="https://nube.intn.gov.py/cloud/index.php/s/WD3RF9SjC3LexbS?path=%2FLEY%205189%2FEjecuci%C3%B3n%20presupuestaria%2F2024" TargetMode="External"/><Relationship Id="rId78" Type="http://schemas.openxmlformats.org/officeDocument/2006/relationships/hyperlink" Target="https://nube.intn.gov.py/cloud/index.php/s/WD3RF9SjC3LexbS?path=%2FLEY%205189%2FEjecuci%C3%B3n%20presupuestaria%2F2024" TargetMode="External"/><Relationship Id="rId81" Type="http://schemas.openxmlformats.org/officeDocument/2006/relationships/hyperlink" Target="https://nube.intn.gov.py/cloud/index.php/s/WD3RF9SjC3LexbS?path=%2FLEY%205189%2FEjecuci%C3%B3n%20presupuestaria%2F2024" TargetMode="External"/><Relationship Id="rId86" Type="http://schemas.openxmlformats.org/officeDocument/2006/relationships/hyperlink" Target="https://nube.intn.gov.py/cloud/index.php/s/WD3RF9SjC3LexbS?path=%2FLEY%205189%2FEjecuci%C3%B3n%20presupuestaria%2F2024" TargetMode="External"/><Relationship Id="rId94" Type="http://schemas.openxmlformats.org/officeDocument/2006/relationships/hyperlink" Target="https://nube.intn.gov.py/cloud/index.php/s/MjCGzQkG9BxD7DR" TargetMode="External"/><Relationship Id="rId99" Type="http://schemas.openxmlformats.org/officeDocument/2006/relationships/hyperlink" Target="https://nube.intn.gov.py/cloud/index.php/s/mgWy72SsRa7KbS5" TargetMode="External"/><Relationship Id="rId101" Type="http://schemas.openxmlformats.org/officeDocument/2006/relationships/hyperlink" Target="https://nube.intn.gov.py/cloud/index.php/s/YWdSbgNGCW94r2C" TargetMode="External"/><Relationship Id="rId4" Type="http://schemas.openxmlformats.org/officeDocument/2006/relationships/hyperlink" Target="../../A%25C3%25B1o%202023/Rendicion%20de%20Cuentas%202023/Resoluci%25C3%25B3n%20INTN%20N%25C2%25B0%2028.%20Por%20la%20cual%20se%20conforma%20el%20comite%20de%20rendicion%20de%20cuentas%20al%20ciudadano%20del%20INTN%20para%20el%252" TargetMode="External"/><Relationship Id="rId9" Type="http://schemas.openxmlformats.org/officeDocument/2006/relationships/hyperlink" Target="https://transparencia.senac.gov.py/portal/historial-cumplimiento" TargetMode="External"/><Relationship Id="rId13" Type="http://schemas.openxmlformats.org/officeDocument/2006/relationships/hyperlink" Target="https://twitter.com/IntnParaguay?t=WlixOrzEcE9RUAZ9QWI3ow&amp;s=08" TargetMode="External"/><Relationship Id="rId18" Type="http://schemas.openxmlformats.org/officeDocument/2006/relationships/hyperlink" Target="https://nube.intn.gov.py/cloud/index.php/s/2enC9cdeZc9nEyG?dir=undefined&amp;path=%2FRendici%C3%B3n%20de%20Cuentas%20al%20Ciudadano%20-%20Documentos&amp;openfile=361053" TargetMode="External"/><Relationship Id="rId39" Type="http://schemas.openxmlformats.org/officeDocument/2006/relationships/hyperlink" Target="https://www.contrataciones.gov.py/buscador/general.html?filtro=450763&amp;page=" TargetMode="External"/><Relationship Id="rId109" Type="http://schemas.openxmlformats.org/officeDocument/2006/relationships/hyperlink" Target="https://nube.intn.gov.py/cloud/index.php/s/6sqSzkQDSEoynAt" TargetMode="External"/><Relationship Id="rId34" Type="http://schemas.openxmlformats.org/officeDocument/2006/relationships/hyperlink" Target="https://www.contrataciones.gov.py/buscador/general.html?filtro=451274&amp;page=" TargetMode="External"/><Relationship Id="rId50" Type="http://schemas.openxmlformats.org/officeDocument/2006/relationships/hyperlink" Target="https://www.contrataciones.gov.py/buscador/general.html?filtro=452479&amp;page=" TargetMode="External"/><Relationship Id="rId55" Type="http://schemas.openxmlformats.org/officeDocument/2006/relationships/hyperlink" Target="https://www.contrataciones.gov.py/buscador/general.html?filtro=455829&amp;page=" TargetMode="External"/><Relationship Id="rId76" Type="http://schemas.openxmlformats.org/officeDocument/2006/relationships/hyperlink" Target="https://nube.intn.gov.py/cloud/index.php/s/WD3RF9SjC3LexbS?path=%2FLEY%205189%2FEjecuci%C3%B3n%20presupuestaria%2F2024" TargetMode="External"/><Relationship Id="rId97" Type="http://schemas.openxmlformats.org/officeDocument/2006/relationships/hyperlink" Target="https://nube.intn.gov.py/cloud/index.php/s/z258Sf3ymjtQGpF" TargetMode="External"/><Relationship Id="rId104" Type="http://schemas.openxmlformats.org/officeDocument/2006/relationships/hyperlink" Target="https://nube.intn.gov.py/cloud/index.php/s/zRbXjD9PNR94kFj" TargetMode="External"/><Relationship Id="rId120" Type="http://schemas.openxmlformats.org/officeDocument/2006/relationships/drawing" Target="../drawings/drawing1.xml"/><Relationship Id="rId7" Type="http://schemas.openxmlformats.org/officeDocument/2006/relationships/hyperlink" Target="https://pub-py.theintegrityapp.com/agente/" TargetMode="External"/><Relationship Id="rId71" Type="http://schemas.openxmlformats.org/officeDocument/2006/relationships/hyperlink" Target="https://nube.intn.gov.py/cloud/index.php/s/WD3RF9SjC3LexbS?path=%2FLEY%205189%2FEjecuci%C3%B3n%20presupuestaria%2F2024" TargetMode="External"/><Relationship Id="rId92" Type="http://schemas.openxmlformats.org/officeDocument/2006/relationships/hyperlink" Target="https://nube.intn.gov.py/cloud/index.php/s/aaZ3Fq27EeRLBsr" TargetMode="External"/><Relationship Id="rId2" Type="http://schemas.openxmlformats.org/officeDocument/2006/relationships/hyperlink" Target="https://nube.intn.gov.py/cloud/index.php/s/2enC9cdeZc9nEyG?path=%2F005%20Rendici%C3%B3n%20de%20Cuentas%20al%20Ciudadano%20del%20INTN%202024" TargetMode="External"/><Relationship Id="rId29" Type="http://schemas.openxmlformats.org/officeDocument/2006/relationships/hyperlink" Target="https://www.contrataciones.gov.py/buscador/general.html?filtro=452302&amp;page=" TargetMode="External"/><Relationship Id="rId24" Type="http://schemas.openxmlformats.org/officeDocument/2006/relationships/hyperlink" Target="https://informacionpublica.paraguay.gov.py/portal/" TargetMode="External"/><Relationship Id="rId40" Type="http://schemas.openxmlformats.org/officeDocument/2006/relationships/hyperlink" Target="https://www.contrataciones.gov.py/buscador/general.html?filtro=451250&amp;page=" TargetMode="External"/><Relationship Id="rId45" Type="http://schemas.openxmlformats.org/officeDocument/2006/relationships/hyperlink" Target="https://www.contrataciones.gov.py/buscador/general.html?filtro=450777&amp;page=" TargetMode="External"/><Relationship Id="rId66" Type="http://schemas.openxmlformats.org/officeDocument/2006/relationships/hyperlink" Target="https://www.contrataciones.gov.py/buscador/general.html?filtro=447019&amp;page=" TargetMode="External"/><Relationship Id="rId87" Type="http://schemas.openxmlformats.org/officeDocument/2006/relationships/hyperlink" Target="https://nube.intn.gov.py/cloud/index.php/s/Cbp2WTgWDsE9ADi" TargetMode="External"/><Relationship Id="rId110" Type="http://schemas.openxmlformats.org/officeDocument/2006/relationships/hyperlink" Target="https://nube.intn.gov.py/cloud/index.php/s/KmL3gqRGtbPz8KC" TargetMode="External"/><Relationship Id="rId115" Type="http://schemas.openxmlformats.org/officeDocument/2006/relationships/hyperlink" Target="https://nube.intn.gov.py/cloud/index.php/s/aBPPiBSoi2t8Aoa" TargetMode="External"/><Relationship Id="rId61" Type="http://schemas.openxmlformats.org/officeDocument/2006/relationships/hyperlink" Target="https://www.contrataciones.gov.py/buscador/general.html?filtro=458711&amp;page=" TargetMode="External"/><Relationship Id="rId82" Type="http://schemas.openxmlformats.org/officeDocument/2006/relationships/hyperlink" Target="https://nube.intn.gov.py/cloud/index.php/s/WD3RF9SjC3LexbS?path=%2FLEY%205189%2FEjecuci%C3%B3n%20presupuestaria%2F2024" TargetMode="External"/><Relationship Id="rId19" Type="http://schemas.openxmlformats.org/officeDocument/2006/relationships/hyperlink" Target="https://www.sfp.gov.py/vchgo/application/files/5017/2409/7873/100Porc_Junio_2024.pdf" TargetMode="External"/><Relationship Id="rId14" Type="http://schemas.openxmlformats.org/officeDocument/2006/relationships/hyperlink" Target="https://www.intn.gov.py/" TargetMode="External"/><Relationship Id="rId30" Type="http://schemas.openxmlformats.org/officeDocument/2006/relationships/hyperlink" Target="https://www.contrataciones.gov.py/buscador/general.html?filtro=+453515+&amp;page=" TargetMode="External"/><Relationship Id="rId35" Type="http://schemas.openxmlformats.org/officeDocument/2006/relationships/hyperlink" Target="https://www.contrataciones.gov.py/buscador/general.html?filtro=452120&amp;page=" TargetMode="External"/><Relationship Id="rId56" Type="http://schemas.openxmlformats.org/officeDocument/2006/relationships/hyperlink" Target="https://www.contrataciones.gov.py/buscador/general.html?filtro=452160&amp;page=" TargetMode="External"/><Relationship Id="rId77" Type="http://schemas.openxmlformats.org/officeDocument/2006/relationships/hyperlink" Target="https://nube.intn.gov.py/cloud/index.php/s/WD3RF9SjC3LexbS?path=%2FLEY%205189%2FEjecuci%C3%B3n%20presupuestaria%2F2024" TargetMode="External"/><Relationship Id="rId100" Type="http://schemas.openxmlformats.org/officeDocument/2006/relationships/hyperlink" Target="https://nube.intn.gov.py/cloud/index.php/s/K4kimcaP233D7Ea" TargetMode="External"/><Relationship Id="rId105" Type="http://schemas.openxmlformats.org/officeDocument/2006/relationships/hyperlink" Target="https://nube.intn.gov.py/cloud/index.php/s/okJeDonMteSBNc8" TargetMode="External"/><Relationship Id="rId8" Type="http://schemas.openxmlformats.org/officeDocument/2006/relationships/hyperlink" Target="https://www.intn.gov.py/index.php/servicios" TargetMode="External"/><Relationship Id="rId51" Type="http://schemas.openxmlformats.org/officeDocument/2006/relationships/hyperlink" Target="https://www.contrataciones.gov.py/buscador/general.html?filtro=453579&amp;page=" TargetMode="External"/><Relationship Id="rId72" Type="http://schemas.openxmlformats.org/officeDocument/2006/relationships/hyperlink" Target="https://nube.intn.gov.py/cloud/index.php/s/WD3RF9SjC3LexbS?path=%2FLEY%205189%2FEjecuci%C3%B3n%20presupuestaria%2F2024" TargetMode="External"/><Relationship Id="rId93" Type="http://schemas.openxmlformats.org/officeDocument/2006/relationships/hyperlink" Target="https://nube.intn.gov.py/cloud/index.php/s/JSwoRz7Bkq45oPe" TargetMode="External"/><Relationship Id="rId98" Type="http://schemas.openxmlformats.org/officeDocument/2006/relationships/hyperlink" Target="https://nube.intn.gov.py/cloud/index.php/s/giiTwKY26feK9jn" TargetMode="External"/><Relationship Id="rId3" Type="http://schemas.openxmlformats.org/officeDocument/2006/relationships/hyperlink" Target="https://nube.intn.gov.py/cloud/index.php/s/2enC9cdeZc9nEyG?path=%2F005%20Rendici%C3%B3n%20de%20Cuentas%20al%20Ciudadano%20del%20INTN%202024" TargetMode="External"/><Relationship Id="rId25" Type="http://schemas.openxmlformats.org/officeDocument/2006/relationships/hyperlink" Target="https://www.contrataciones.gov.py/licitaciones/adjudicacion/contrato/439185-telef-celular-paraguay-sa-telecel-sa-1.html" TargetMode="External"/><Relationship Id="rId46" Type="http://schemas.openxmlformats.org/officeDocument/2006/relationships/hyperlink" Target="https://www.contrataciones.gov.py/buscador/general.html?filtro=450667&amp;page=" TargetMode="External"/><Relationship Id="rId67" Type="http://schemas.openxmlformats.org/officeDocument/2006/relationships/hyperlink" Target="https://nube.intn.gov.py/cloud/index.php/s/WD3RF9SjC3LexbS?path=%2FLEY%205189%2FEjecuci%C3%B3n%20presupuestaria%2F2024" TargetMode="External"/><Relationship Id="rId116" Type="http://schemas.openxmlformats.org/officeDocument/2006/relationships/hyperlink" Target="https://denuncias.gov.py/portal-publico" TargetMode="External"/><Relationship Id="rId20" Type="http://schemas.openxmlformats.org/officeDocument/2006/relationships/hyperlink" Target="https://www.sfp.gov.py/vchgo/application/files/5017/2409/7873/100Porc_Junio_2024.pdf" TargetMode="External"/><Relationship Id="rId41" Type="http://schemas.openxmlformats.org/officeDocument/2006/relationships/hyperlink" Target="https://www.contrataciones.gov.py/buscador/general.html?filtro=451372&amp;page=" TargetMode="External"/><Relationship Id="rId62" Type="http://schemas.openxmlformats.org/officeDocument/2006/relationships/hyperlink" Target="https://www.contrataciones.gov.py/buscador/general.html?filtro=451589&amp;page=" TargetMode="External"/><Relationship Id="rId83" Type="http://schemas.openxmlformats.org/officeDocument/2006/relationships/hyperlink" Target="https://nube.intn.gov.py/cloud/index.php/s/WD3RF9SjC3LexbS?path=%2FLEY%205189%2FEjecuci%C3%B3n%20presupuestaria%2F2024" TargetMode="External"/><Relationship Id="rId88" Type="http://schemas.openxmlformats.org/officeDocument/2006/relationships/hyperlink" Target="https://nube.intn.gov.py/cloud/index.php/s/wBqg5ZEy9xxi4WY" TargetMode="External"/><Relationship Id="rId111" Type="http://schemas.openxmlformats.org/officeDocument/2006/relationships/hyperlink" Target="https://nube.intn.gov.py/cloud/index.php/s/2b4xQz83iqbRNaL" TargetMode="External"/><Relationship Id="rId15" Type="http://schemas.openxmlformats.org/officeDocument/2006/relationships/hyperlink" Target="https://www.instagram.com/intnparaguay/?hl=es" TargetMode="External"/><Relationship Id="rId36" Type="http://schemas.openxmlformats.org/officeDocument/2006/relationships/hyperlink" Target="https://www.contrataciones.gov.py/buscador/general.html?filtro=451721&amp;page=" TargetMode="External"/><Relationship Id="rId57" Type="http://schemas.openxmlformats.org/officeDocument/2006/relationships/hyperlink" Target="https://www.contrataciones.gov.py/buscador/general.html?filtro=456305&amp;page=" TargetMode="External"/><Relationship Id="rId106" Type="http://schemas.openxmlformats.org/officeDocument/2006/relationships/hyperlink" Target="https://nube.intn.gov.py/cloud/index.php/s/rS424bMYGx7MCL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9"/>
  <sheetViews>
    <sheetView tabSelected="1" topLeftCell="A298" zoomScale="70" zoomScaleNormal="70" workbookViewId="0">
      <selection activeCell="H273" sqref="H273"/>
    </sheetView>
  </sheetViews>
  <sheetFormatPr baseColWidth="10" defaultColWidth="9.140625" defaultRowHeight="15"/>
  <cols>
    <col min="1" max="1" width="19" style="2" customWidth="1"/>
    <col min="2" max="3" width="30.85546875" style="2" customWidth="1"/>
    <col min="4" max="4" width="21.7109375" style="2" customWidth="1"/>
    <col min="5" max="5" width="26.7109375" style="2" customWidth="1"/>
    <col min="6" max="6" width="26.140625" style="2" customWidth="1"/>
    <col min="7" max="7" width="24.28515625" style="2" customWidth="1"/>
    <col min="8" max="8" width="21.28515625" style="2" customWidth="1"/>
    <col min="9" max="16384" width="9.140625" style="2"/>
  </cols>
  <sheetData>
    <row r="1" spans="1:8" ht="23.25">
      <c r="A1" s="111" t="s">
        <v>159</v>
      </c>
      <c r="B1" s="111"/>
      <c r="C1" s="111"/>
      <c r="D1" s="111"/>
      <c r="E1" s="111"/>
      <c r="F1" s="111"/>
      <c r="G1" s="111"/>
      <c r="H1" s="1"/>
    </row>
    <row r="2" spans="1:8" ht="19.5">
      <c r="A2" s="111"/>
      <c r="B2" s="111"/>
      <c r="C2" s="111"/>
      <c r="D2" s="111"/>
      <c r="E2" s="111"/>
      <c r="F2" s="111"/>
      <c r="G2" s="111"/>
      <c r="H2" s="3"/>
    </row>
    <row r="3" spans="1:8" ht="18.75">
      <c r="A3" s="112" t="s">
        <v>0</v>
      </c>
      <c r="B3" s="112"/>
      <c r="C3" s="112"/>
      <c r="D3" s="112"/>
      <c r="E3" s="112"/>
      <c r="F3" s="112"/>
      <c r="G3" s="112"/>
      <c r="H3" s="4"/>
    </row>
    <row r="4" spans="1:8" ht="18.75">
      <c r="A4" s="117" t="s">
        <v>99</v>
      </c>
      <c r="B4" s="118"/>
      <c r="C4" s="118"/>
      <c r="D4" s="118"/>
      <c r="E4" s="118"/>
      <c r="F4" s="118"/>
      <c r="G4" s="119"/>
      <c r="H4" s="4"/>
    </row>
    <row r="5" spans="1:8" ht="18.75">
      <c r="A5" s="117" t="s">
        <v>160</v>
      </c>
      <c r="B5" s="118"/>
      <c r="C5" s="118"/>
      <c r="D5" s="118"/>
      <c r="E5" s="118"/>
      <c r="F5" s="118"/>
      <c r="G5" s="119"/>
      <c r="H5" s="4"/>
    </row>
    <row r="6" spans="1:8" ht="18.75">
      <c r="A6" s="113" t="s">
        <v>1</v>
      </c>
      <c r="B6" s="113"/>
      <c r="C6" s="113"/>
      <c r="D6" s="113"/>
      <c r="E6" s="113"/>
      <c r="F6" s="113"/>
      <c r="G6" s="113"/>
      <c r="H6" s="4"/>
    </row>
    <row r="7" spans="1:8" ht="15" customHeight="1">
      <c r="A7" s="116" t="s">
        <v>134</v>
      </c>
      <c r="B7" s="116"/>
      <c r="C7" s="116"/>
      <c r="D7" s="116"/>
      <c r="E7" s="116"/>
      <c r="F7" s="116"/>
      <c r="G7" s="116"/>
      <c r="H7" s="4"/>
    </row>
    <row r="8" spans="1:8" ht="15" customHeight="1">
      <c r="A8" s="116"/>
      <c r="B8" s="116"/>
      <c r="C8" s="116"/>
      <c r="D8" s="116"/>
      <c r="E8" s="116"/>
      <c r="F8" s="116"/>
      <c r="G8" s="116"/>
      <c r="H8" s="4"/>
    </row>
    <row r="9" spans="1:8" ht="15" customHeight="1">
      <c r="A9" s="116"/>
      <c r="B9" s="116"/>
      <c r="C9" s="116"/>
      <c r="D9" s="116"/>
      <c r="E9" s="116"/>
      <c r="F9" s="116"/>
      <c r="G9" s="116"/>
      <c r="H9" s="4"/>
    </row>
    <row r="10" spans="1:8" ht="12.75" customHeight="1">
      <c r="A10" s="116"/>
      <c r="B10" s="116"/>
      <c r="C10" s="116"/>
      <c r="D10" s="116"/>
      <c r="E10" s="116"/>
      <c r="F10" s="116"/>
      <c r="G10" s="116"/>
      <c r="H10" s="4"/>
    </row>
    <row r="11" spans="1:8" ht="15" hidden="1" customHeight="1">
      <c r="A11" s="116"/>
      <c r="B11" s="116"/>
      <c r="C11" s="116"/>
      <c r="D11" s="116"/>
      <c r="E11" s="116"/>
      <c r="F11" s="116"/>
      <c r="G11" s="116"/>
      <c r="H11" s="4"/>
    </row>
    <row r="12" spans="1:8" ht="15.75">
      <c r="A12" s="116"/>
      <c r="B12" s="116"/>
      <c r="C12" s="116"/>
      <c r="D12" s="116"/>
      <c r="E12" s="116"/>
      <c r="F12" s="116"/>
      <c r="G12" s="116"/>
      <c r="H12" s="4"/>
    </row>
    <row r="13" spans="1:8" ht="15" customHeight="1">
      <c r="A13" s="5"/>
      <c r="B13" s="5"/>
      <c r="C13" s="5"/>
      <c r="D13" s="5"/>
      <c r="E13" s="5"/>
      <c r="F13" s="5"/>
      <c r="G13" s="5"/>
      <c r="H13" s="4"/>
    </row>
    <row r="14" spans="1:8" s="7" customFormat="1" ht="18.75">
      <c r="A14" s="112" t="s">
        <v>57</v>
      </c>
      <c r="B14" s="112"/>
      <c r="C14" s="112"/>
      <c r="D14" s="112"/>
      <c r="E14" s="112"/>
      <c r="F14" s="112"/>
      <c r="G14" s="112"/>
      <c r="H14" s="6"/>
    </row>
    <row r="15" spans="1:8" s="7" customFormat="1" ht="36" customHeight="1">
      <c r="A15" s="114" t="s">
        <v>120</v>
      </c>
      <c r="B15" s="114"/>
      <c r="C15" s="114"/>
      <c r="D15" s="114"/>
      <c r="E15" s="114"/>
      <c r="F15" s="114"/>
      <c r="G15" s="114"/>
      <c r="H15" s="6"/>
    </row>
    <row r="16" spans="1:8" ht="15.75">
      <c r="A16" s="8" t="s">
        <v>2</v>
      </c>
      <c r="B16" s="134" t="s">
        <v>3</v>
      </c>
      <c r="C16" s="135"/>
      <c r="D16" s="120" t="s">
        <v>4</v>
      </c>
      <c r="E16" s="120"/>
      <c r="F16" s="120" t="s">
        <v>5</v>
      </c>
      <c r="G16" s="120"/>
      <c r="H16" s="4"/>
    </row>
    <row r="17" spans="1:8" ht="15.75">
      <c r="A17" s="21">
        <v>1</v>
      </c>
      <c r="B17" s="115" t="s">
        <v>100</v>
      </c>
      <c r="C17" s="115"/>
      <c r="D17" s="98" t="s">
        <v>133</v>
      </c>
      <c r="E17" s="98"/>
      <c r="F17" s="78" t="s">
        <v>124</v>
      </c>
      <c r="G17" s="79"/>
      <c r="H17" s="4"/>
    </row>
    <row r="18" spans="1:8" ht="15.75">
      <c r="A18" s="21">
        <v>2</v>
      </c>
      <c r="B18" s="115" t="s">
        <v>102</v>
      </c>
      <c r="C18" s="115"/>
      <c r="D18" s="98" t="s">
        <v>131</v>
      </c>
      <c r="E18" s="98"/>
      <c r="F18" s="78" t="s">
        <v>125</v>
      </c>
      <c r="G18" s="79"/>
      <c r="H18" s="4"/>
    </row>
    <row r="19" spans="1:8" ht="15.75">
      <c r="A19" s="21">
        <v>3</v>
      </c>
      <c r="B19" s="115" t="s">
        <v>101</v>
      </c>
      <c r="C19" s="115"/>
      <c r="D19" s="98" t="s">
        <v>151</v>
      </c>
      <c r="E19" s="98"/>
      <c r="F19" s="78" t="s">
        <v>126</v>
      </c>
      <c r="G19" s="79"/>
      <c r="H19" s="4"/>
    </row>
    <row r="20" spans="1:8" ht="15.75">
      <c r="A20" s="21">
        <v>4</v>
      </c>
      <c r="B20" s="115" t="s">
        <v>103</v>
      </c>
      <c r="C20" s="115"/>
      <c r="D20" s="98" t="s">
        <v>152</v>
      </c>
      <c r="E20" s="98"/>
      <c r="F20" s="78" t="s">
        <v>127</v>
      </c>
      <c r="G20" s="79"/>
      <c r="H20" s="4"/>
    </row>
    <row r="21" spans="1:8" ht="15.75">
      <c r="A21" s="21">
        <v>5</v>
      </c>
      <c r="B21" s="115" t="s">
        <v>104</v>
      </c>
      <c r="C21" s="115"/>
      <c r="D21" s="98" t="s">
        <v>132</v>
      </c>
      <c r="E21" s="98"/>
      <c r="F21" s="78" t="s">
        <v>128</v>
      </c>
      <c r="G21" s="79"/>
      <c r="H21" s="4"/>
    </row>
    <row r="22" spans="1:8" ht="31.5" customHeight="1">
      <c r="A22" s="22">
        <v>6</v>
      </c>
      <c r="B22" s="115" t="s">
        <v>105</v>
      </c>
      <c r="C22" s="115"/>
      <c r="D22" s="98" t="s">
        <v>150</v>
      </c>
      <c r="E22" s="98"/>
      <c r="F22" s="78" t="s">
        <v>106</v>
      </c>
      <c r="G22" s="79"/>
      <c r="H22" s="4"/>
    </row>
    <row r="23" spans="1:8" ht="15.75">
      <c r="A23" s="21">
        <v>7</v>
      </c>
      <c r="B23" s="115" t="s">
        <v>107</v>
      </c>
      <c r="C23" s="115"/>
      <c r="D23" s="98" t="s">
        <v>108</v>
      </c>
      <c r="E23" s="98"/>
      <c r="F23" s="78" t="s">
        <v>109</v>
      </c>
      <c r="G23" s="79"/>
      <c r="H23" s="4"/>
    </row>
    <row r="24" spans="1:8" ht="15.75">
      <c r="A24" s="21">
        <v>8</v>
      </c>
      <c r="B24" s="115" t="s">
        <v>110</v>
      </c>
      <c r="C24" s="115"/>
      <c r="D24" s="98"/>
      <c r="E24" s="98"/>
      <c r="F24" s="78" t="s">
        <v>111</v>
      </c>
      <c r="G24" s="79"/>
      <c r="H24" s="4"/>
    </row>
    <row r="25" spans="1:8" ht="15.75">
      <c r="A25" s="21">
        <v>9</v>
      </c>
      <c r="B25" s="115" t="s">
        <v>112</v>
      </c>
      <c r="C25" s="115"/>
      <c r="D25" s="98" t="s">
        <v>113</v>
      </c>
      <c r="E25" s="98"/>
      <c r="F25" s="78" t="s">
        <v>114</v>
      </c>
      <c r="G25" s="79"/>
      <c r="H25" s="4"/>
    </row>
    <row r="26" spans="1:8" ht="15.75">
      <c r="A26" s="36"/>
      <c r="B26" s="123"/>
      <c r="C26" s="123"/>
      <c r="D26" s="122"/>
      <c r="E26" s="122"/>
      <c r="F26" s="136"/>
      <c r="G26" s="136"/>
      <c r="H26" s="4"/>
    </row>
    <row r="27" spans="1:8" ht="15.75">
      <c r="A27" s="125" t="s">
        <v>51</v>
      </c>
      <c r="B27" s="125"/>
      <c r="C27" s="125"/>
      <c r="D27" s="125"/>
      <c r="E27" s="127">
        <v>8</v>
      </c>
      <c r="F27" s="127"/>
      <c r="G27" s="127"/>
      <c r="H27" s="4"/>
    </row>
    <row r="28" spans="1:8" ht="15.75" customHeight="1">
      <c r="A28" s="126" t="s">
        <v>53</v>
      </c>
      <c r="B28" s="126"/>
      <c r="C28" s="126"/>
      <c r="D28" s="126"/>
      <c r="E28" s="127">
        <v>5</v>
      </c>
      <c r="F28" s="127"/>
      <c r="G28" s="127"/>
      <c r="H28" s="4"/>
    </row>
    <row r="29" spans="1:8" ht="15.75" customHeight="1">
      <c r="A29" s="126" t="s">
        <v>52</v>
      </c>
      <c r="B29" s="126"/>
      <c r="C29" s="126"/>
      <c r="D29" s="126"/>
      <c r="E29" s="127">
        <v>3</v>
      </c>
      <c r="F29" s="127"/>
      <c r="G29" s="127"/>
      <c r="H29" s="4"/>
    </row>
    <row r="30" spans="1:8" ht="15.75" customHeight="1">
      <c r="A30" s="126" t="s">
        <v>55</v>
      </c>
      <c r="B30" s="126"/>
      <c r="C30" s="126"/>
      <c r="D30" s="126"/>
      <c r="E30" s="127">
        <v>7</v>
      </c>
      <c r="F30" s="127"/>
      <c r="G30" s="127"/>
      <c r="H30" s="4"/>
    </row>
    <row r="31" spans="1:8" s="10" customFormat="1" ht="15.75">
      <c r="A31" s="9"/>
      <c r="B31" s="9"/>
      <c r="C31" s="9"/>
      <c r="D31" s="9"/>
      <c r="E31" s="9"/>
      <c r="F31" s="9"/>
      <c r="G31" s="9"/>
      <c r="H31" s="9"/>
    </row>
    <row r="32" spans="1:8" ht="18.75">
      <c r="A32" s="112" t="s">
        <v>74</v>
      </c>
      <c r="B32" s="112"/>
      <c r="C32" s="112"/>
      <c r="D32" s="112"/>
      <c r="E32" s="112"/>
      <c r="F32" s="112"/>
      <c r="G32" s="112"/>
      <c r="H32" s="4"/>
    </row>
    <row r="33" spans="1:8" ht="16.5">
      <c r="A33" s="96" t="s">
        <v>89</v>
      </c>
      <c r="B33" s="96"/>
      <c r="C33" s="96"/>
      <c r="D33" s="96"/>
      <c r="E33" s="96"/>
      <c r="F33" s="96"/>
      <c r="G33" s="96"/>
      <c r="H33" s="4"/>
    </row>
    <row r="34" spans="1:8" ht="47.25" customHeight="1">
      <c r="A34" s="84" t="s">
        <v>153</v>
      </c>
      <c r="B34" s="84"/>
      <c r="C34" s="84"/>
      <c r="D34" s="84"/>
      <c r="E34" s="84"/>
      <c r="F34" s="84"/>
      <c r="G34" s="84"/>
      <c r="H34" s="4"/>
    </row>
    <row r="35" spans="1:8" ht="15.75" customHeight="1">
      <c r="A35" s="128" t="s">
        <v>90</v>
      </c>
      <c r="B35" s="128"/>
      <c r="C35" s="128"/>
      <c r="D35" s="128"/>
      <c r="E35" s="128"/>
      <c r="F35" s="128"/>
      <c r="G35" s="128"/>
      <c r="H35" s="4"/>
    </row>
    <row r="36" spans="1:8" ht="26.25" customHeight="1">
      <c r="A36" s="84" t="s">
        <v>154</v>
      </c>
      <c r="B36" s="84"/>
      <c r="C36" s="84"/>
      <c r="D36" s="84"/>
      <c r="E36" s="84"/>
      <c r="F36" s="84"/>
      <c r="G36" s="84"/>
      <c r="H36" s="4"/>
    </row>
    <row r="37" spans="1:8" ht="31.5">
      <c r="A37" s="20" t="s">
        <v>6</v>
      </c>
      <c r="B37" s="121" t="s">
        <v>58</v>
      </c>
      <c r="C37" s="121"/>
      <c r="D37" s="20" t="s">
        <v>7</v>
      </c>
      <c r="E37" s="121" t="s">
        <v>8</v>
      </c>
      <c r="F37" s="121"/>
      <c r="G37" s="60" t="s">
        <v>9</v>
      </c>
      <c r="H37" s="4"/>
    </row>
    <row r="38" spans="1:8" ht="120" customHeight="1">
      <c r="A38" s="22" t="s">
        <v>10</v>
      </c>
      <c r="B38" s="80" t="s">
        <v>115</v>
      </c>
      <c r="C38" s="82"/>
      <c r="D38" s="22" t="s">
        <v>116</v>
      </c>
      <c r="E38" s="129" t="s">
        <v>117</v>
      </c>
      <c r="F38" s="130"/>
      <c r="G38" s="26" t="s">
        <v>154</v>
      </c>
      <c r="H38" s="4"/>
    </row>
    <row r="39" spans="1:8" ht="129.75" customHeight="1">
      <c r="A39" s="22" t="s">
        <v>11</v>
      </c>
      <c r="B39" s="80" t="s">
        <v>118</v>
      </c>
      <c r="C39" s="82"/>
      <c r="D39" s="22" t="s">
        <v>116</v>
      </c>
      <c r="E39" s="129" t="s">
        <v>119</v>
      </c>
      <c r="F39" s="130"/>
      <c r="G39" s="26" t="s">
        <v>155</v>
      </c>
      <c r="H39" s="4"/>
    </row>
    <row r="40" spans="1:8" s="10" customFormat="1" ht="15.75">
      <c r="A40" s="9"/>
      <c r="B40" s="9"/>
      <c r="C40" s="9"/>
      <c r="D40" s="9"/>
      <c r="E40" s="9"/>
      <c r="F40" s="9"/>
      <c r="G40" s="9"/>
      <c r="H40" s="9"/>
    </row>
    <row r="41" spans="1:8" ht="18.75">
      <c r="A41" s="112" t="s">
        <v>75</v>
      </c>
      <c r="B41" s="112"/>
      <c r="C41" s="112"/>
      <c r="D41" s="112"/>
      <c r="E41" s="112"/>
      <c r="F41" s="112"/>
      <c r="G41" s="112"/>
      <c r="H41" s="4"/>
    </row>
    <row r="42" spans="1:8" ht="16.5">
      <c r="A42" s="96" t="s">
        <v>76</v>
      </c>
      <c r="B42" s="96"/>
      <c r="C42" s="96"/>
      <c r="D42" s="96"/>
      <c r="E42" s="96"/>
      <c r="F42" s="96"/>
      <c r="G42" s="96"/>
      <c r="H42" s="4"/>
    </row>
    <row r="43" spans="1:8" ht="15.75">
      <c r="A43" s="11" t="s">
        <v>12</v>
      </c>
      <c r="B43" s="95" t="s">
        <v>54</v>
      </c>
      <c r="C43" s="95"/>
      <c r="D43" s="95"/>
      <c r="E43" s="95" t="s">
        <v>60</v>
      </c>
      <c r="F43" s="95"/>
      <c r="G43" s="95"/>
      <c r="H43" s="4"/>
    </row>
    <row r="44" spans="1:8" ht="15.75">
      <c r="A44" s="71" t="s">
        <v>190</v>
      </c>
      <c r="B44" s="80" t="s">
        <v>200</v>
      </c>
      <c r="C44" s="81"/>
      <c r="D44" s="82"/>
      <c r="E44" s="84" t="s">
        <v>189</v>
      </c>
      <c r="F44" s="84"/>
      <c r="G44" s="84"/>
      <c r="H44" s="4"/>
    </row>
    <row r="45" spans="1:8" ht="15.75">
      <c r="A45" s="71" t="s">
        <v>192</v>
      </c>
      <c r="B45" s="80" t="s">
        <v>200</v>
      </c>
      <c r="C45" s="81"/>
      <c r="D45" s="82"/>
      <c r="E45" s="84" t="s">
        <v>189</v>
      </c>
      <c r="F45" s="84"/>
      <c r="G45" s="84"/>
      <c r="H45" s="4"/>
    </row>
    <row r="46" spans="1:8" ht="15.75">
      <c r="A46" s="71" t="s">
        <v>191</v>
      </c>
      <c r="B46" s="80" t="s">
        <v>200</v>
      </c>
      <c r="C46" s="81"/>
      <c r="D46" s="82"/>
      <c r="E46" s="84" t="s">
        <v>189</v>
      </c>
      <c r="F46" s="84"/>
      <c r="G46" s="84"/>
      <c r="H46" s="4"/>
    </row>
    <row r="47" spans="1:8" ht="15.75">
      <c r="A47" s="71" t="s">
        <v>193</v>
      </c>
      <c r="B47" s="80" t="s">
        <v>200</v>
      </c>
      <c r="C47" s="81"/>
      <c r="D47" s="82"/>
      <c r="E47" s="84" t="s">
        <v>189</v>
      </c>
      <c r="F47" s="84"/>
      <c r="G47" s="84"/>
      <c r="H47" s="4"/>
    </row>
    <row r="48" spans="1:8" ht="15.75">
      <c r="A48" s="71" t="s">
        <v>194</v>
      </c>
      <c r="B48" s="80" t="s">
        <v>200</v>
      </c>
      <c r="C48" s="81"/>
      <c r="D48" s="82"/>
      <c r="E48" s="84" t="s">
        <v>189</v>
      </c>
      <c r="F48" s="84"/>
      <c r="G48" s="84"/>
      <c r="H48" s="4"/>
    </row>
    <row r="49" spans="1:8" ht="15.75">
      <c r="A49" s="71" t="s">
        <v>195</v>
      </c>
      <c r="B49" s="83">
        <v>1</v>
      </c>
      <c r="C49" s="81"/>
      <c r="D49" s="82"/>
      <c r="E49" s="84" t="s">
        <v>189</v>
      </c>
      <c r="F49" s="84"/>
      <c r="G49" s="84"/>
      <c r="H49" s="4"/>
    </row>
    <row r="50" spans="1:8" ht="15.75">
      <c r="A50" s="22" t="s">
        <v>164</v>
      </c>
      <c r="B50" s="83">
        <v>1</v>
      </c>
      <c r="C50" s="81"/>
      <c r="D50" s="82"/>
      <c r="E50" s="84" t="s">
        <v>189</v>
      </c>
      <c r="F50" s="84"/>
      <c r="G50" s="84"/>
      <c r="H50" s="4"/>
    </row>
    <row r="51" spans="1:8" ht="15.75">
      <c r="A51" s="22" t="s">
        <v>162</v>
      </c>
      <c r="B51" s="83" t="s">
        <v>200</v>
      </c>
      <c r="C51" s="81"/>
      <c r="D51" s="82"/>
      <c r="E51" s="84" t="s">
        <v>189</v>
      </c>
      <c r="F51" s="84"/>
      <c r="G51" s="84"/>
      <c r="H51" s="4"/>
    </row>
    <row r="52" spans="1:8" ht="15.75">
      <c r="A52" s="71" t="s">
        <v>163</v>
      </c>
      <c r="B52" s="83" t="s">
        <v>200</v>
      </c>
      <c r="C52" s="88"/>
      <c r="D52" s="89"/>
      <c r="E52" s="84" t="s">
        <v>189</v>
      </c>
      <c r="F52" s="84"/>
      <c r="G52" s="84"/>
      <c r="H52" s="4"/>
    </row>
    <row r="53" spans="1:8" ht="15.75">
      <c r="A53" s="71" t="s">
        <v>196</v>
      </c>
      <c r="B53" s="80" t="s">
        <v>130</v>
      </c>
      <c r="C53" s="81"/>
      <c r="D53" s="82"/>
      <c r="E53" s="84" t="s">
        <v>189</v>
      </c>
      <c r="F53" s="84"/>
      <c r="G53" s="84"/>
      <c r="H53" s="4"/>
    </row>
    <row r="54" spans="1:8" ht="15.75">
      <c r="A54" s="71" t="s">
        <v>197</v>
      </c>
      <c r="B54" s="80" t="s">
        <v>130</v>
      </c>
      <c r="C54" s="81"/>
      <c r="D54" s="82"/>
      <c r="E54" s="84" t="s">
        <v>189</v>
      </c>
      <c r="F54" s="84"/>
      <c r="G54" s="84"/>
      <c r="H54" s="4"/>
    </row>
    <row r="55" spans="1:8" ht="15.75">
      <c r="A55" s="22" t="s">
        <v>198</v>
      </c>
      <c r="B55" s="80" t="s">
        <v>130</v>
      </c>
      <c r="C55" s="81"/>
      <c r="D55" s="82"/>
      <c r="E55" s="84" t="s">
        <v>189</v>
      </c>
      <c r="F55" s="84"/>
      <c r="G55" s="84"/>
      <c r="H55" s="4"/>
    </row>
    <row r="56" spans="1:8" ht="19.5" customHeight="1">
      <c r="A56" s="97"/>
      <c r="B56" s="98"/>
      <c r="C56" s="98"/>
      <c r="D56" s="98"/>
      <c r="E56" s="98"/>
      <c r="F56" s="98"/>
      <c r="G56" s="98"/>
      <c r="H56" s="4"/>
    </row>
    <row r="57" spans="1:8" s="10" customFormat="1" ht="15.75">
      <c r="A57" s="12"/>
      <c r="B57" s="13"/>
      <c r="C57" s="13"/>
      <c r="D57" s="13"/>
      <c r="E57" s="13"/>
      <c r="F57" s="13"/>
      <c r="G57" s="13"/>
      <c r="H57" s="9"/>
    </row>
    <row r="58" spans="1:8" ht="16.5">
      <c r="A58" s="96" t="s">
        <v>77</v>
      </c>
      <c r="B58" s="96"/>
      <c r="C58" s="96"/>
      <c r="D58" s="96"/>
      <c r="E58" s="96"/>
      <c r="F58" s="96"/>
      <c r="G58" s="96"/>
      <c r="H58" s="4"/>
    </row>
    <row r="59" spans="1:8" ht="15.75">
      <c r="A59" s="11" t="s">
        <v>12</v>
      </c>
      <c r="B59" s="95" t="s">
        <v>13</v>
      </c>
      <c r="C59" s="95"/>
      <c r="D59" s="95"/>
      <c r="E59" s="99" t="s">
        <v>59</v>
      </c>
      <c r="F59" s="99"/>
      <c r="G59" s="99"/>
      <c r="H59" s="4"/>
    </row>
    <row r="60" spans="1:8" ht="15.75">
      <c r="A60" s="71" t="s">
        <v>190</v>
      </c>
      <c r="B60" s="90">
        <v>1</v>
      </c>
      <c r="C60" s="91"/>
      <c r="D60" s="91"/>
      <c r="E60" s="84" t="s">
        <v>129</v>
      </c>
      <c r="F60" s="84"/>
      <c r="G60" s="84"/>
      <c r="H60" s="4"/>
    </row>
    <row r="61" spans="1:8" ht="15.75">
      <c r="A61" s="71" t="s">
        <v>192</v>
      </c>
      <c r="B61" s="90">
        <v>1</v>
      </c>
      <c r="C61" s="91"/>
      <c r="D61" s="91"/>
      <c r="E61" s="84" t="s">
        <v>129</v>
      </c>
      <c r="F61" s="84"/>
      <c r="G61" s="84"/>
      <c r="H61" s="4"/>
    </row>
    <row r="62" spans="1:8" ht="15.75">
      <c r="A62" s="71" t="s">
        <v>191</v>
      </c>
      <c r="B62" s="90">
        <v>1</v>
      </c>
      <c r="C62" s="91"/>
      <c r="D62" s="91"/>
      <c r="E62" s="84" t="s">
        <v>129</v>
      </c>
      <c r="F62" s="84"/>
      <c r="G62" s="84"/>
      <c r="H62" s="4"/>
    </row>
    <row r="63" spans="1:8" ht="15.75">
      <c r="A63" s="71" t="s">
        <v>193</v>
      </c>
      <c r="B63" s="90">
        <v>1</v>
      </c>
      <c r="C63" s="91"/>
      <c r="D63" s="91"/>
      <c r="E63" s="84" t="s">
        <v>129</v>
      </c>
      <c r="F63" s="84"/>
      <c r="G63" s="84"/>
      <c r="H63" s="4"/>
    </row>
    <row r="64" spans="1:8" ht="15.75">
      <c r="A64" s="71" t="s">
        <v>194</v>
      </c>
      <c r="B64" s="90">
        <v>1</v>
      </c>
      <c r="C64" s="91"/>
      <c r="D64" s="91"/>
      <c r="E64" s="84" t="s">
        <v>129</v>
      </c>
      <c r="F64" s="84"/>
      <c r="G64" s="84"/>
      <c r="H64" s="4"/>
    </row>
    <row r="65" spans="1:8" ht="15.75">
      <c r="A65" s="71" t="s">
        <v>195</v>
      </c>
      <c r="B65" s="90">
        <v>1</v>
      </c>
      <c r="C65" s="91"/>
      <c r="D65" s="91"/>
      <c r="E65" s="84" t="s">
        <v>129</v>
      </c>
      <c r="F65" s="84"/>
      <c r="G65" s="84"/>
      <c r="H65" s="4"/>
    </row>
    <row r="66" spans="1:8" ht="15.75">
      <c r="A66" s="22" t="s">
        <v>161</v>
      </c>
      <c r="B66" s="90">
        <v>1</v>
      </c>
      <c r="C66" s="91"/>
      <c r="D66" s="91"/>
      <c r="E66" s="84" t="s">
        <v>129</v>
      </c>
      <c r="F66" s="84"/>
      <c r="G66" s="84"/>
      <c r="H66" s="4"/>
    </row>
    <row r="67" spans="1:8" ht="15.75">
      <c r="A67" s="49" t="s">
        <v>162</v>
      </c>
      <c r="B67" s="85">
        <v>1</v>
      </c>
      <c r="C67" s="86"/>
      <c r="D67" s="87"/>
      <c r="E67" s="84" t="s">
        <v>129</v>
      </c>
      <c r="F67" s="84"/>
      <c r="G67" s="84"/>
      <c r="H67" s="4"/>
    </row>
    <row r="68" spans="1:8" ht="15.75">
      <c r="A68" s="50" t="s">
        <v>163</v>
      </c>
      <c r="B68" s="85">
        <v>1</v>
      </c>
      <c r="C68" s="86"/>
      <c r="D68" s="87"/>
      <c r="E68" s="84" t="s">
        <v>129</v>
      </c>
      <c r="F68" s="84"/>
      <c r="G68" s="84"/>
      <c r="H68" s="4"/>
    </row>
    <row r="69" spans="1:8" ht="15.75">
      <c r="A69" s="50" t="s">
        <v>196</v>
      </c>
      <c r="B69" s="85">
        <v>1</v>
      </c>
      <c r="C69" s="86"/>
      <c r="D69" s="87"/>
      <c r="E69" s="84" t="s">
        <v>129</v>
      </c>
      <c r="F69" s="84"/>
      <c r="G69" s="84"/>
      <c r="H69" s="4"/>
    </row>
    <row r="70" spans="1:8" ht="15.75">
      <c r="A70" s="50" t="s">
        <v>199</v>
      </c>
      <c r="B70" s="85">
        <v>1</v>
      </c>
      <c r="C70" s="86"/>
      <c r="D70" s="87"/>
      <c r="E70" s="84" t="s">
        <v>129</v>
      </c>
      <c r="F70" s="84"/>
      <c r="G70" s="84"/>
      <c r="H70" s="4"/>
    </row>
    <row r="71" spans="1:8" ht="15.75">
      <c r="A71" s="50" t="s">
        <v>198</v>
      </c>
      <c r="B71" s="85" t="s">
        <v>130</v>
      </c>
      <c r="C71" s="86"/>
      <c r="D71" s="87"/>
      <c r="E71" s="84" t="s">
        <v>129</v>
      </c>
      <c r="F71" s="84"/>
      <c r="G71" s="84"/>
      <c r="H71" s="4"/>
    </row>
    <row r="72" spans="1:8" ht="15.75" customHeight="1">
      <c r="A72" s="97"/>
      <c r="B72" s="98"/>
      <c r="C72" s="98"/>
      <c r="D72" s="98"/>
      <c r="E72" s="98"/>
      <c r="F72" s="98"/>
      <c r="G72" s="98"/>
      <c r="H72" s="4"/>
    </row>
    <row r="73" spans="1:8" ht="15.75">
      <c r="A73" s="4"/>
      <c r="B73" s="4"/>
      <c r="C73" s="4"/>
      <c r="D73" s="4"/>
      <c r="E73" s="4"/>
      <c r="F73" s="4"/>
      <c r="G73" s="4"/>
      <c r="H73" s="4"/>
    </row>
    <row r="74" spans="1:8" ht="16.5">
      <c r="A74" s="96" t="s">
        <v>78</v>
      </c>
      <c r="B74" s="96"/>
      <c r="C74" s="96"/>
      <c r="D74" s="96"/>
      <c r="E74" s="96"/>
      <c r="F74" s="96"/>
      <c r="G74" s="96"/>
      <c r="H74" s="4"/>
    </row>
    <row r="75" spans="1:8" ht="15.75">
      <c r="A75" s="14" t="s">
        <v>12</v>
      </c>
      <c r="B75" s="14" t="s">
        <v>14</v>
      </c>
      <c r="C75" s="99" t="s">
        <v>15</v>
      </c>
      <c r="D75" s="99"/>
      <c r="E75" s="99" t="s">
        <v>97</v>
      </c>
      <c r="F75" s="99"/>
      <c r="G75" s="14" t="s">
        <v>61</v>
      </c>
      <c r="H75" s="4"/>
    </row>
    <row r="76" spans="1:8" ht="15.75">
      <c r="A76" s="35" t="s">
        <v>190</v>
      </c>
      <c r="B76" s="29">
        <v>2</v>
      </c>
      <c r="C76" s="78">
        <v>2</v>
      </c>
      <c r="D76" s="79"/>
      <c r="E76" s="98">
        <v>0</v>
      </c>
      <c r="F76" s="98"/>
      <c r="G76" s="30" t="s">
        <v>121</v>
      </c>
      <c r="H76" s="4"/>
    </row>
    <row r="77" spans="1:8" ht="15.75">
      <c r="A77" s="68" t="s">
        <v>192</v>
      </c>
      <c r="B77" s="69">
        <v>1</v>
      </c>
      <c r="C77" s="78">
        <v>1</v>
      </c>
      <c r="D77" s="79"/>
      <c r="E77" s="78">
        <v>0</v>
      </c>
      <c r="F77" s="79"/>
      <c r="G77" s="70" t="s">
        <v>121</v>
      </c>
      <c r="H77" s="4"/>
    </row>
    <row r="78" spans="1:8" ht="15.75">
      <c r="A78" s="68" t="s">
        <v>191</v>
      </c>
      <c r="B78" s="69">
        <v>0</v>
      </c>
      <c r="C78" s="78">
        <v>0</v>
      </c>
      <c r="D78" s="79"/>
      <c r="E78" s="78">
        <v>0</v>
      </c>
      <c r="F78" s="79"/>
      <c r="G78" s="70" t="s">
        <v>121</v>
      </c>
      <c r="H78" s="4"/>
    </row>
    <row r="79" spans="1:8" ht="15.75">
      <c r="A79" s="68" t="s">
        <v>193</v>
      </c>
      <c r="B79" s="69">
        <v>0</v>
      </c>
      <c r="C79" s="78">
        <v>0</v>
      </c>
      <c r="D79" s="79"/>
      <c r="E79" s="78">
        <v>0</v>
      </c>
      <c r="F79" s="79"/>
      <c r="G79" s="70" t="s">
        <v>121</v>
      </c>
      <c r="H79" s="4"/>
    </row>
    <row r="80" spans="1:8" ht="15.75">
      <c r="A80" s="68" t="s">
        <v>194</v>
      </c>
      <c r="B80" s="69">
        <v>1</v>
      </c>
      <c r="C80" s="78">
        <v>1</v>
      </c>
      <c r="D80" s="79"/>
      <c r="E80" s="78">
        <v>0</v>
      </c>
      <c r="F80" s="79"/>
      <c r="G80" s="70" t="s">
        <v>121</v>
      </c>
      <c r="H80" s="4"/>
    </row>
    <row r="81" spans="1:8" ht="15.75">
      <c r="A81" s="68" t="s">
        <v>195</v>
      </c>
      <c r="B81" s="69">
        <v>1</v>
      </c>
      <c r="C81" s="78">
        <v>1</v>
      </c>
      <c r="D81" s="79"/>
      <c r="E81" s="78">
        <v>0</v>
      </c>
      <c r="F81" s="79"/>
      <c r="G81" s="70" t="s">
        <v>121</v>
      </c>
      <c r="H81" s="4"/>
    </row>
    <row r="82" spans="1:8" ht="15.75">
      <c r="A82" s="68" t="s">
        <v>161</v>
      </c>
      <c r="B82" s="69">
        <v>1</v>
      </c>
      <c r="C82" s="78">
        <v>1</v>
      </c>
      <c r="D82" s="79"/>
      <c r="E82" s="78">
        <v>0</v>
      </c>
      <c r="F82" s="79"/>
      <c r="G82" s="70" t="s">
        <v>121</v>
      </c>
      <c r="H82" s="4"/>
    </row>
    <row r="83" spans="1:8" ht="15.75">
      <c r="A83" s="35" t="s">
        <v>162</v>
      </c>
      <c r="B83" s="29">
        <v>0</v>
      </c>
      <c r="C83" s="78">
        <v>0</v>
      </c>
      <c r="D83" s="79"/>
      <c r="E83" s="98">
        <v>0</v>
      </c>
      <c r="F83" s="98"/>
      <c r="G83" s="70" t="s">
        <v>121</v>
      </c>
      <c r="H83" s="4"/>
    </row>
    <row r="84" spans="1:8" ht="15.75">
      <c r="A84" s="68" t="s">
        <v>163</v>
      </c>
      <c r="B84" s="69">
        <v>1</v>
      </c>
      <c r="C84" s="78">
        <v>1</v>
      </c>
      <c r="D84" s="79"/>
      <c r="E84" s="78">
        <v>0</v>
      </c>
      <c r="F84" s="79"/>
      <c r="G84" s="70" t="s">
        <v>121</v>
      </c>
      <c r="H84" s="4"/>
    </row>
    <row r="85" spans="1:8" ht="15.75">
      <c r="A85" s="68" t="s">
        <v>196</v>
      </c>
      <c r="B85" s="69">
        <v>1</v>
      </c>
      <c r="C85" s="78">
        <v>1</v>
      </c>
      <c r="D85" s="79"/>
      <c r="E85" s="78">
        <v>0</v>
      </c>
      <c r="F85" s="79"/>
      <c r="G85" s="70" t="s">
        <v>121</v>
      </c>
      <c r="H85" s="4"/>
    </row>
    <row r="86" spans="1:8" ht="15.75">
      <c r="A86" s="68" t="s">
        <v>197</v>
      </c>
      <c r="B86" s="69">
        <v>7</v>
      </c>
      <c r="C86" s="78">
        <v>7</v>
      </c>
      <c r="D86" s="79"/>
      <c r="E86" s="78">
        <v>0</v>
      </c>
      <c r="F86" s="79"/>
      <c r="G86" s="70" t="s">
        <v>121</v>
      </c>
      <c r="H86" s="4"/>
    </row>
    <row r="87" spans="1:8" ht="15.75">
      <c r="A87" s="35" t="s">
        <v>198</v>
      </c>
      <c r="B87" s="29">
        <v>0</v>
      </c>
      <c r="C87" s="78">
        <v>0</v>
      </c>
      <c r="D87" s="79"/>
      <c r="E87" s="98">
        <v>0</v>
      </c>
      <c r="F87" s="98"/>
      <c r="G87" s="30" t="s">
        <v>121</v>
      </c>
      <c r="H87" s="4"/>
    </row>
    <row r="88" spans="1:8" s="10" customFormat="1" ht="15.75">
      <c r="A88" s="12"/>
      <c r="B88" s="13"/>
      <c r="C88" s="13"/>
      <c r="D88" s="13"/>
      <c r="E88" s="13"/>
      <c r="F88" s="13"/>
      <c r="G88" s="13"/>
      <c r="H88" s="9"/>
    </row>
    <row r="89" spans="1:8" ht="16.5">
      <c r="A89" s="96" t="s">
        <v>85</v>
      </c>
      <c r="B89" s="96"/>
      <c r="C89" s="96"/>
      <c r="D89" s="96"/>
      <c r="E89" s="96"/>
      <c r="F89" s="96"/>
      <c r="G89" s="96"/>
      <c r="H89" s="4"/>
    </row>
    <row r="90" spans="1:8" ht="47.25">
      <c r="A90" s="27" t="s">
        <v>17</v>
      </c>
      <c r="B90" s="27" t="s">
        <v>18</v>
      </c>
      <c r="C90" s="27" t="s">
        <v>19</v>
      </c>
      <c r="D90" s="11" t="s">
        <v>20</v>
      </c>
      <c r="E90" s="27" t="s">
        <v>21</v>
      </c>
      <c r="F90" s="27" t="s">
        <v>22</v>
      </c>
      <c r="G90" s="11" t="s">
        <v>23</v>
      </c>
    </row>
    <row r="91" spans="1:8" ht="174" customHeight="1">
      <c r="A91" s="24" t="s">
        <v>350</v>
      </c>
      <c r="B91" s="24" t="s">
        <v>351</v>
      </c>
      <c r="C91" s="24" t="s">
        <v>352</v>
      </c>
      <c r="D91" s="23" t="s">
        <v>353</v>
      </c>
      <c r="E91" s="24" t="s">
        <v>354</v>
      </c>
      <c r="F91" s="24" t="s">
        <v>355</v>
      </c>
      <c r="G91" s="38" t="s">
        <v>356</v>
      </c>
    </row>
    <row r="92" spans="1:8" ht="375" customHeight="1">
      <c r="A92" s="24" t="s">
        <v>357</v>
      </c>
      <c r="B92" s="38" t="s">
        <v>358</v>
      </c>
      <c r="C92" s="38" t="s">
        <v>372</v>
      </c>
      <c r="D92" s="238" t="s">
        <v>353</v>
      </c>
      <c r="E92" s="38" t="s">
        <v>373</v>
      </c>
      <c r="F92" s="38" t="s">
        <v>374</v>
      </c>
      <c r="G92" s="38" t="s">
        <v>375</v>
      </c>
    </row>
    <row r="93" spans="1:8" ht="278.25" customHeight="1">
      <c r="A93" s="24" t="s">
        <v>359</v>
      </c>
      <c r="B93" s="38" t="s">
        <v>360</v>
      </c>
      <c r="C93" s="38" t="s">
        <v>376</v>
      </c>
      <c r="D93" s="238" t="s">
        <v>353</v>
      </c>
      <c r="E93" s="38" t="s">
        <v>377</v>
      </c>
      <c r="F93" s="38" t="s">
        <v>378</v>
      </c>
      <c r="G93" s="38" t="s">
        <v>375</v>
      </c>
    </row>
    <row r="94" spans="1:8" ht="321" customHeight="1">
      <c r="A94" s="24" t="s">
        <v>361</v>
      </c>
      <c r="B94" s="38" t="s">
        <v>362</v>
      </c>
      <c r="C94" s="38" t="s">
        <v>363</v>
      </c>
      <c r="D94" s="238" t="s">
        <v>353</v>
      </c>
      <c r="E94" s="38" t="s">
        <v>364</v>
      </c>
      <c r="F94" s="38" t="s">
        <v>365</v>
      </c>
      <c r="G94" s="38" t="s">
        <v>366</v>
      </c>
    </row>
    <row r="95" spans="1:8" ht="409.5" customHeight="1">
      <c r="A95" s="24" t="s">
        <v>367</v>
      </c>
      <c r="B95" s="38" t="s">
        <v>368</v>
      </c>
      <c r="C95" s="38" t="s">
        <v>369</v>
      </c>
      <c r="D95" s="238" t="s">
        <v>353</v>
      </c>
      <c r="E95" s="38" t="s">
        <v>370</v>
      </c>
      <c r="F95" s="38" t="s">
        <v>371</v>
      </c>
      <c r="G95" s="38" t="s">
        <v>356</v>
      </c>
    </row>
    <row r="96" spans="1:8" s="10" customFormat="1" ht="15.75">
      <c r="A96" s="13"/>
      <c r="B96" s="13"/>
      <c r="C96" s="13"/>
      <c r="D96" s="13"/>
      <c r="E96" s="13"/>
      <c r="F96" s="13"/>
      <c r="G96" s="13"/>
      <c r="H96" s="9"/>
    </row>
    <row r="97" spans="1:8" ht="16.5">
      <c r="A97" s="96" t="s">
        <v>86</v>
      </c>
      <c r="B97" s="96"/>
      <c r="C97" s="96"/>
      <c r="D97" s="96"/>
      <c r="E97" s="96"/>
      <c r="F97" s="96"/>
      <c r="G97" s="96"/>
      <c r="H97" s="4"/>
    </row>
    <row r="98" spans="1:8" ht="31.5">
      <c r="A98" s="27" t="s">
        <v>24</v>
      </c>
      <c r="B98" s="27" t="s">
        <v>25</v>
      </c>
      <c r="C98" s="28" t="s">
        <v>63</v>
      </c>
      <c r="D98" s="27" t="s">
        <v>26</v>
      </c>
      <c r="E98" s="27" t="s">
        <v>27</v>
      </c>
      <c r="F98" s="11" t="s">
        <v>28</v>
      </c>
      <c r="G98" s="27" t="s">
        <v>29</v>
      </c>
      <c r="H98" s="4"/>
    </row>
    <row r="99" spans="1:8" ht="90">
      <c r="A99" s="76">
        <v>439185</v>
      </c>
      <c r="B99" s="56" t="s">
        <v>201</v>
      </c>
      <c r="C99" s="225">
        <v>45362</v>
      </c>
      <c r="D99" s="228">
        <v>177000000</v>
      </c>
      <c r="E99" s="58" t="s">
        <v>202</v>
      </c>
      <c r="F99" s="59" t="s">
        <v>203</v>
      </c>
      <c r="G99" s="75" t="s">
        <v>204</v>
      </c>
      <c r="H99" s="4"/>
    </row>
    <row r="100" spans="1:8" ht="90">
      <c r="A100" s="76">
        <v>441365</v>
      </c>
      <c r="B100" s="182" t="s">
        <v>205</v>
      </c>
      <c r="C100" s="225">
        <v>45439</v>
      </c>
      <c r="D100" s="229">
        <v>298651000</v>
      </c>
      <c r="E100" s="76" t="s">
        <v>206</v>
      </c>
      <c r="F100" s="59" t="s">
        <v>203</v>
      </c>
      <c r="G100" s="75" t="s">
        <v>207</v>
      </c>
      <c r="H100" s="4"/>
    </row>
    <row r="101" spans="1:8" ht="75">
      <c r="A101" s="76">
        <v>441371</v>
      </c>
      <c r="B101" s="56" t="s">
        <v>208</v>
      </c>
      <c r="C101" s="225">
        <v>45434</v>
      </c>
      <c r="D101" s="228">
        <v>40000000</v>
      </c>
      <c r="E101" s="58" t="s">
        <v>209</v>
      </c>
      <c r="F101" s="59" t="s">
        <v>203</v>
      </c>
      <c r="G101" s="67" t="s">
        <v>210</v>
      </c>
      <c r="H101" s="4"/>
    </row>
    <row r="102" spans="1:8" ht="75">
      <c r="A102" s="76">
        <v>442166</v>
      </c>
      <c r="B102" s="56" t="s">
        <v>211</v>
      </c>
      <c r="C102" s="225">
        <v>45450</v>
      </c>
      <c r="D102" s="228">
        <v>400000000</v>
      </c>
      <c r="E102" s="58" t="s">
        <v>212</v>
      </c>
      <c r="F102" s="59" t="s">
        <v>203</v>
      </c>
      <c r="G102" s="67" t="s">
        <v>213</v>
      </c>
      <c r="H102" s="4"/>
    </row>
    <row r="103" spans="1:8" ht="15.75">
      <c r="A103" s="183">
        <v>451717</v>
      </c>
      <c r="B103" s="213" t="s">
        <v>214</v>
      </c>
      <c r="C103" s="225">
        <v>45604</v>
      </c>
      <c r="D103" s="230">
        <v>149902940</v>
      </c>
      <c r="E103" s="184" t="s">
        <v>215</v>
      </c>
      <c r="F103" s="59" t="s">
        <v>203</v>
      </c>
      <c r="G103" s="185" t="s">
        <v>216</v>
      </c>
      <c r="H103" s="4"/>
    </row>
    <row r="104" spans="1:8" ht="15.75">
      <c r="A104" s="183"/>
      <c r="B104" s="213"/>
      <c r="C104" s="225">
        <v>45610</v>
      </c>
      <c r="D104" s="230">
        <v>334927061</v>
      </c>
      <c r="E104" s="184" t="s">
        <v>217</v>
      </c>
      <c r="F104" s="59" t="s">
        <v>203</v>
      </c>
      <c r="G104" s="186"/>
      <c r="H104" s="4"/>
    </row>
    <row r="105" spans="1:8" ht="15.75">
      <c r="A105" s="183"/>
      <c r="B105" s="213"/>
      <c r="C105" s="225">
        <v>45609</v>
      </c>
      <c r="D105" s="230">
        <v>286986000</v>
      </c>
      <c r="E105" s="184" t="s">
        <v>218</v>
      </c>
      <c r="F105" s="59" t="s">
        <v>203</v>
      </c>
      <c r="G105" s="186"/>
      <c r="H105" s="4"/>
    </row>
    <row r="106" spans="1:8" ht="15.75">
      <c r="A106" s="183"/>
      <c r="B106" s="213"/>
      <c r="C106" s="225">
        <v>45597</v>
      </c>
      <c r="D106" s="230">
        <v>22138000</v>
      </c>
      <c r="E106" s="184" t="s">
        <v>219</v>
      </c>
      <c r="F106" s="59" t="s">
        <v>203</v>
      </c>
      <c r="G106" s="187"/>
      <c r="H106" s="4"/>
    </row>
    <row r="107" spans="1:8" ht="15.75">
      <c r="A107" s="188">
        <v>453515</v>
      </c>
      <c r="B107" s="213" t="s">
        <v>220</v>
      </c>
      <c r="C107" s="225">
        <v>45582</v>
      </c>
      <c r="D107" s="230">
        <v>1327854550</v>
      </c>
      <c r="E107" s="184" t="s">
        <v>221</v>
      </c>
      <c r="F107" s="236" t="s">
        <v>222</v>
      </c>
      <c r="G107" s="189" t="s">
        <v>223</v>
      </c>
      <c r="H107" s="4"/>
    </row>
    <row r="108" spans="1:8" ht="15.75">
      <c r="A108" s="188"/>
      <c r="B108" s="213"/>
      <c r="C108" s="225">
        <v>45575</v>
      </c>
      <c r="D108" s="230">
        <v>246600000</v>
      </c>
      <c r="E108" s="184" t="s">
        <v>224</v>
      </c>
      <c r="F108" s="236" t="s">
        <v>222</v>
      </c>
      <c r="G108" s="190"/>
      <c r="H108" s="4"/>
    </row>
    <row r="109" spans="1:8" ht="60">
      <c r="A109" s="191">
        <v>451835</v>
      </c>
      <c r="B109" s="214" t="s">
        <v>225</v>
      </c>
      <c r="C109" s="225">
        <v>45597</v>
      </c>
      <c r="D109" s="230">
        <v>199995360</v>
      </c>
      <c r="E109" s="184" t="s">
        <v>226</v>
      </c>
      <c r="F109" s="236" t="s">
        <v>203</v>
      </c>
      <c r="G109" s="192" t="s">
        <v>227</v>
      </c>
      <c r="H109" s="4"/>
    </row>
    <row r="110" spans="1:8" ht="60">
      <c r="A110" s="193">
        <v>453317</v>
      </c>
      <c r="B110" s="214" t="s">
        <v>228</v>
      </c>
      <c r="C110" s="225">
        <v>45610</v>
      </c>
      <c r="D110" s="230">
        <v>37500000</v>
      </c>
      <c r="E110" s="184" t="s">
        <v>229</v>
      </c>
      <c r="F110" s="236" t="s">
        <v>203</v>
      </c>
      <c r="G110" s="192" t="s">
        <v>230</v>
      </c>
      <c r="H110" s="4"/>
    </row>
    <row r="111" spans="1:8" ht="15.75">
      <c r="A111" s="188">
        <v>453485</v>
      </c>
      <c r="B111" s="213" t="s">
        <v>231</v>
      </c>
      <c r="C111" s="225">
        <v>45602</v>
      </c>
      <c r="D111" s="230">
        <v>141435000</v>
      </c>
      <c r="E111" s="184" t="s">
        <v>232</v>
      </c>
      <c r="F111" s="236" t="s">
        <v>203</v>
      </c>
      <c r="G111" s="194" t="s">
        <v>233</v>
      </c>
      <c r="H111" s="4"/>
    </row>
    <row r="112" spans="1:8" ht="15.75">
      <c r="A112" s="188"/>
      <c r="B112" s="213"/>
      <c r="C112" s="225">
        <v>45602</v>
      </c>
      <c r="D112" s="230">
        <v>139036000</v>
      </c>
      <c r="E112" s="184" t="s">
        <v>234</v>
      </c>
      <c r="F112" s="236" t="s">
        <v>203</v>
      </c>
      <c r="G112" s="195"/>
      <c r="H112" s="4"/>
    </row>
    <row r="113" spans="1:8" ht="15.75">
      <c r="A113" s="188">
        <v>452302</v>
      </c>
      <c r="B113" s="213" t="s">
        <v>235</v>
      </c>
      <c r="C113" s="225">
        <v>45610</v>
      </c>
      <c r="D113" s="230">
        <v>475748739</v>
      </c>
      <c r="E113" s="184" t="s">
        <v>236</v>
      </c>
      <c r="F113" s="236" t="s">
        <v>203</v>
      </c>
      <c r="G113" s="194" t="s">
        <v>237</v>
      </c>
      <c r="H113" s="4"/>
    </row>
    <row r="114" spans="1:8" ht="15.75">
      <c r="A114" s="188"/>
      <c r="B114" s="213"/>
      <c r="C114" s="225">
        <v>45611</v>
      </c>
      <c r="D114" s="230">
        <v>84000000</v>
      </c>
      <c r="E114" s="184" t="s">
        <v>238</v>
      </c>
      <c r="F114" s="236" t="s">
        <v>203</v>
      </c>
      <c r="G114" s="196"/>
      <c r="H114" s="4"/>
    </row>
    <row r="115" spans="1:8" ht="15.75">
      <c r="A115" s="188"/>
      <c r="B115" s="213"/>
      <c r="C115" s="225">
        <v>45610</v>
      </c>
      <c r="D115" s="230">
        <v>23502680</v>
      </c>
      <c r="E115" s="184" t="s">
        <v>239</v>
      </c>
      <c r="F115" s="236" t="s">
        <v>203</v>
      </c>
      <c r="G115" s="195"/>
      <c r="H115" s="4"/>
    </row>
    <row r="116" spans="1:8" ht="15.75">
      <c r="A116" s="197">
        <v>451274</v>
      </c>
      <c r="B116" s="215" t="s">
        <v>240</v>
      </c>
      <c r="C116" s="225">
        <v>45631</v>
      </c>
      <c r="D116" s="230">
        <v>64247600</v>
      </c>
      <c r="E116" s="184" t="s">
        <v>241</v>
      </c>
      <c r="F116" s="236" t="s">
        <v>203</v>
      </c>
      <c r="G116" s="198" t="s">
        <v>242</v>
      </c>
      <c r="H116" s="4"/>
    </row>
    <row r="117" spans="1:8" ht="15.75">
      <c r="A117" s="199"/>
      <c r="B117" s="216"/>
      <c r="C117" s="225">
        <v>45630</v>
      </c>
      <c r="D117" s="230">
        <v>39624300</v>
      </c>
      <c r="E117" s="184" t="s">
        <v>243</v>
      </c>
      <c r="F117" s="236" t="s">
        <v>203</v>
      </c>
      <c r="G117" s="200"/>
      <c r="H117" s="4"/>
    </row>
    <row r="118" spans="1:8" ht="15.75">
      <c r="A118" s="199"/>
      <c r="B118" s="216"/>
      <c r="C118" s="225">
        <v>45631</v>
      </c>
      <c r="D118" s="230">
        <v>194901813</v>
      </c>
      <c r="E118" s="184" t="s">
        <v>226</v>
      </c>
      <c r="F118" s="236" t="s">
        <v>203</v>
      </c>
      <c r="G118" s="200"/>
      <c r="H118" s="4"/>
    </row>
    <row r="119" spans="1:8" ht="15.75">
      <c r="A119" s="199"/>
      <c r="B119" s="216"/>
      <c r="C119" s="225">
        <v>45630</v>
      </c>
      <c r="D119" s="230">
        <v>26205000</v>
      </c>
      <c r="E119" s="184" t="s">
        <v>219</v>
      </c>
      <c r="F119" s="236" t="s">
        <v>203</v>
      </c>
      <c r="G119" s="200"/>
      <c r="H119" s="4"/>
    </row>
    <row r="120" spans="1:8" ht="15.75">
      <c r="A120" s="201"/>
      <c r="B120" s="217"/>
      <c r="C120" s="225">
        <v>45630</v>
      </c>
      <c r="D120" s="230">
        <v>96727317</v>
      </c>
      <c r="E120" s="184" t="s">
        <v>244</v>
      </c>
      <c r="F120" s="236" t="s">
        <v>203</v>
      </c>
      <c r="G120" s="202"/>
      <c r="H120" s="4"/>
    </row>
    <row r="121" spans="1:8" ht="60">
      <c r="A121" s="191">
        <v>452120</v>
      </c>
      <c r="B121" s="214" t="s">
        <v>245</v>
      </c>
      <c r="C121" s="225">
        <v>45602</v>
      </c>
      <c r="D121" s="230">
        <v>18340000</v>
      </c>
      <c r="E121" s="184" t="s">
        <v>246</v>
      </c>
      <c r="F121" s="236" t="s">
        <v>222</v>
      </c>
      <c r="G121" s="192" t="s">
        <v>247</v>
      </c>
      <c r="H121" s="4"/>
    </row>
    <row r="122" spans="1:8" ht="60">
      <c r="A122" s="191">
        <v>451721</v>
      </c>
      <c r="B122" s="214" t="s">
        <v>248</v>
      </c>
      <c r="C122" s="225">
        <v>45575</v>
      </c>
      <c r="D122" s="228">
        <v>219250000</v>
      </c>
      <c r="E122" s="203" t="s">
        <v>249</v>
      </c>
      <c r="F122" s="236" t="s">
        <v>203</v>
      </c>
      <c r="G122" s="204" t="s">
        <v>250</v>
      </c>
      <c r="H122" s="4"/>
    </row>
    <row r="123" spans="1:8" ht="15.75">
      <c r="A123" s="188">
        <v>449648</v>
      </c>
      <c r="B123" s="213" t="s">
        <v>251</v>
      </c>
      <c r="C123" s="225">
        <v>45594</v>
      </c>
      <c r="D123" s="228">
        <v>220867000</v>
      </c>
      <c r="E123" s="203" t="s">
        <v>252</v>
      </c>
      <c r="F123" s="236" t="s">
        <v>203</v>
      </c>
      <c r="G123" s="198" t="s">
        <v>253</v>
      </c>
      <c r="H123" s="4"/>
    </row>
    <row r="124" spans="1:8" ht="15.75">
      <c r="A124" s="188"/>
      <c r="B124" s="213"/>
      <c r="C124" s="225">
        <v>45594</v>
      </c>
      <c r="D124" s="228">
        <v>283377621</v>
      </c>
      <c r="E124" s="203" t="s">
        <v>254</v>
      </c>
      <c r="F124" s="236" t="s">
        <v>203</v>
      </c>
      <c r="G124" s="205"/>
      <c r="H124" s="4"/>
    </row>
    <row r="125" spans="1:8" ht="30">
      <c r="A125" s="188"/>
      <c r="B125" s="213"/>
      <c r="C125" s="225">
        <v>45602</v>
      </c>
      <c r="D125" s="228">
        <v>121060000</v>
      </c>
      <c r="E125" s="203" t="s">
        <v>255</v>
      </c>
      <c r="F125" s="236" t="s">
        <v>203</v>
      </c>
      <c r="G125" s="205"/>
      <c r="H125" s="4"/>
    </row>
    <row r="126" spans="1:8" ht="45">
      <c r="A126" s="188"/>
      <c r="B126" s="213"/>
      <c r="C126" s="225">
        <v>45608</v>
      </c>
      <c r="D126" s="228">
        <v>612854000</v>
      </c>
      <c r="E126" s="203" t="s">
        <v>256</v>
      </c>
      <c r="F126" s="236" t="s">
        <v>203</v>
      </c>
      <c r="G126" s="205"/>
      <c r="H126" s="4"/>
    </row>
    <row r="127" spans="1:8" ht="15.75">
      <c r="A127" s="188"/>
      <c r="B127" s="213"/>
      <c r="C127" s="225">
        <v>45594</v>
      </c>
      <c r="D127" s="230">
        <v>19701644</v>
      </c>
      <c r="E127" s="184" t="s">
        <v>234</v>
      </c>
      <c r="F127" s="236" t="s">
        <v>203</v>
      </c>
      <c r="G127" s="206"/>
      <c r="H127" s="4"/>
    </row>
    <row r="128" spans="1:8" ht="15.75">
      <c r="A128" s="207">
        <v>450816</v>
      </c>
      <c r="B128" s="215" t="s">
        <v>257</v>
      </c>
      <c r="C128" s="225">
        <v>45600</v>
      </c>
      <c r="D128" s="230">
        <v>1062810000</v>
      </c>
      <c r="E128" s="184" t="s">
        <v>243</v>
      </c>
      <c r="F128" s="236" t="s">
        <v>203</v>
      </c>
      <c r="G128" s="208" t="s">
        <v>258</v>
      </c>
      <c r="H128" s="4"/>
    </row>
    <row r="129" spans="1:8" ht="15.75">
      <c r="A129" s="209"/>
      <c r="B129" s="217"/>
      <c r="C129" s="225">
        <v>45594</v>
      </c>
      <c r="D129" s="230">
        <v>97660000</v>
      </c>
      <c r="E129" s="184" t="s">
        <v>259</v>
      </c>
      <c r="F129" s="236" t="s">
        <v>203</v>
      </c>
      <c r="G129" s="210"/>
      <c r="H129" s="4"/>
    </row>
    <row r="130" spans="1:8" ht="15.75">
      <c r="A130" s="207">
        <v>450763</v>
      </c>
      <c r="B130" s="215" t="s">
        <v>260</v>
      </c>
      <c r="C130" s="225">
        <v>45579</v>
      </c>
      <c r="D130" s="230">
        <v>248500000</v>
      </c>
      <c r="E130" s="184" t="s">
        <v>261</v>
      </c>
      <c r="F130" s="236" t="s">
        <v>222</v>
      </c>
      <c r="G130" s="208" t="s">
        <v>262</v>
      </c>
      <c r="H130" s="4"/>
    </row>
    <row r="131" spans="1:8" ht="15.75">
      <c r="A131" s="209"/>
      <c r="B131" s="217"/>
      <c r="C131" s="225">
        <v>45609</v>
      </c>
      <c r="D131" s="230">
        <v>424125000</v>
      </c>
      <c r="E131" s="184" t="s">
        <v>263</v>
      </c>
      <c r="F131" s="236" t="s">
        <v>222</v>
      </c>
      <c r="G131" s="210"/>
      <c r="H131" s="4"/>
    </row>
    <row r="132" spans="1:8" ht="60">
      <c r="A132" s="191">
        <v>451250</v>
      </c>
      <c r="B132" s="214" t="s">
        <v>264</v>
      </c>
      <c r="C132" s="225">
        <v>45572</v>
      </c>
      <c r="D132" s="230">
        <v>334000000</v>
      </c>
      <c r="E132" s="184" t="s">
        <v>265</v>
      </c>
      <c r="F132" s="236" t="s">
        <v>203</v>
      </c>
      <c r="G132" s="192" t="s">
        <v>266</v>
      </c>
      <c r="H132" s="4"/>
    </row>
    <row r="133" spans="1:8" ht="60">
      <c r="A133" s="191">
        <v>451372</v>
      </c>
      <c r="B133" s="214" t="s">
        <v>267</v>
      </c>
      <c r="C133" s="225">
        <v>45566</v>
      </c>
      <c r="D133" s="230">
        <v>6645000</v>
      </c>
      <c r="E133" s="184" t="s">
        <v>268</v>
      </c>
      <c r="F133" s="236" t="s">
        <v>222</v>
      </c>
      <c r="G133" s="192" t="s">
        <v>269</v>
      </c>
      <c r="H133" s="4"/>
    </row>
    <row r="134" spans="1:8" ht="25.5">
      <c r="A134" s="207">
        <v>451450</v>
      </c>
      <c r="B134" s="215" t="s">
        <v>270</v>
      </c>
      <c r="C134" s="225">
        <v>45594</v>
      </c>
      <c r="D134" s="230">
        <v>459081000</v>
      </c>
      <c r="E134" s="184" t="s">
        <v>271</v>
      </c>
      <c r="F134" s="236" t="s">
        <v>203</v>
      </c>
      <c r="G134" s="198" t="s">
        <v>272</v>
      </c>
      <c r="H134" s="4"/>
    </row>
    <row r="135" spans="1:8" ht="15.75">
      <c r="A135" s="211"/>
      <c r="B135" s="216"/>
      <c r="C135" s="225">
        <v>45594</v>
      </c>
      <c r="D135" s="230">
        <v>264506000</v>
      </c>
      <c r="E135" s="184" t="s">
        <v>273</v>
      </c>
      <c r="F135" s="236" t="s">
        <v>203</v>
      </c>
      <c r="G135" s="200"/>
      <c r="H135" s="4"/>
    </row>
    <row r="136" spans="1:8" ht="25.5">
      <c r="A136" s="209"/>
      <c r="B136" s="217"/>
      <c r="C136" s="225">
        <v>45601</v>
      </c>
      <c r="D136" s="230">
        <v>365148000</v>
      </c>
      <c r="E136" s="184" t="s">
        <v>274</v>
      </c>
      <c r="F136" s="236" t="s">
        <v>203</v>
      </c>
      <c r="G136" s="202"/>
      <c r="H136" s="4"/>
    </row>
    <row r="137" spans="1:8" ht="60">
      <c r="A137" s="191">
        <v>451693</v>
      </c>
      <c r="B137" s="214" t="s">
        <v>275</v>
      </c>
      <c r="C137" s="225">
        <v>45572</v>
      </c>
      <c r="D137" s="230">
        <v>399780000</v>
      </c>
      <c r="E137" s="184" t="s">
        <v>276</v>
      </c>
      <c r="F137" s="236" t="s">
        <v>203</v>
      </c>
      <c r="G137" s="192" t="s">
        <v>277</v>
      </c>
      <c r="H137" s="4"/>
    </row>
    <row r="138" spans="1:8" ht="60">
      <c r="A138" s="191">
        <v>451480</v>
      </c>
      <c r="B138" s="214" t="s">
        <v>278</v>
      </c>
      <c r="C138" s="225">
        <v>45572</v>
      </c>
      <c r="D138" s="228">
        <v>492274875</v>
      </c>
      <c r="E138" s="203" t="s">
        <v>279</v>
      </c>
      <c r="F138" s="236" t="s">
        <v>203</v>
      </c>
      <c r="G138" s="192" t="s">
        <v>280</v>
      </c>
      <c r="H138" s="4"/>
    </row>
    <row r="139" spans="1:8" ht="60">
      <c r="A139" s="191">
        <v>450777</v>
      </c>
      <c r="B139" s="214" t="s">
        <v>281</v>
      </c>
      <c r="C139" s="225">
        <v>45562</v>
      </c>
      <c r="D139" s="230">
        <v>22880000</v>
      </c>
      <c r="E139" s="184" t="s">
        <v>282</v>
      </c>
      <c r="F139" s="236" t="s">
        <v>203</v>
      </c>
      <c r="G139" s="67" t="s">
        <v>283</v>
      </c>
      <c r="H139" s="4"/>
    </row>
    <row r="140" spans="1:8" ht="60">
      <c r="A140" s="191">
        <v>450667</v>
      </c>
      <c r="B140" s="214" t="s">
        <v>284</v>
      </c>
      <c r="C140" s="225">
        <v>45532</v>
      </c>
      <c r="D140" s="230">
        <v>354996559</v>
      </c>
      <c r="E140" s="184" t="s">
        <v>285</v>
      </c>
      <c r="F140" s="236" t="s">
        <v>203</v>
      </c>
      <c r="G140" s="192" t="s">
        <v>286</v>
      </c>
      <c r="H140" s="4"/>
    </row>
    <row r="141" spans="1:8" ht="15.75">
      <c r="A141" s="207">
        <v>450852</v>
      </c>
      <c r="B141" s="215" t="s">
        <v>287</v>
      </c>
      <c r="C141" s="225">
        <v>45579</v>
      </c>
      <c r="D141" s="230">
        <v>82195000</v>
      </c>
      <c r="E141" s="184" t="s">
        <v>288</v>
      </c>
      <c r="F141" s="236" t="s">
        <v>203</v>
      </c>
      <c r="G141" s="198" t="s">
        <v>289</v>
      </c>
      <c r="H141" s="4"/>
    </row>
    <row r="142" spans="1:8" ht="15.75">
      <c r="A142" s="209"/>
      <c r="B142" s="217"/>
      <c r="C142" s="225">
        <v>45579</v>
      </c>
      <c r="D142" s="230">
        <v>132330000</v>
      </c>
      <c r="E142" s="184" t="s">
        <v>290</v>
      </c>
      <c r="F142" s="236" t="s">
        <v>203</v>
      </c>
      <c r="G142" s="202"/>
      <c r="H142" s="4"/>
    </row>
    <row r="143" spans="1:8" ht="60">
      <c r="A143" s="191">
        <v>451589</v>
      </c>
      <c r="B143" s="214" t="s">
        <v>291</v>
      </c>
      <c r="C143" s="225">
        <v>45554</v>
      </c>
      <c r="D143" s="230">
        <v>716749140</v>
      </c>
      <c r="E143" s="184" t="s">
        <v>292</v>
      </c>
      <c r="F143" s="236" t="s">
        <v>203</v>
      </c>
      <c r="G143" s="192" t="s">
        <v>293</v>
      </c>
      <c r="H143" s="4"/>
    </row>
    <row r="144" spans="1:8" ht="15.75">
      <c r="A144" s="207">
        <v>454243</v>
      </c>
      <c r="B144" s="218" t="s">
        <v>294</v>
      </c>
      <c r="C144" s="225">
        <v>45628</v>
      </c>
      <c r="D144" s="230">
        <v>24000000</v>
      </c>
      <c r="E144" s="184" t="s">
        <v>295</v>
      </c>
      <c r="F144" s="236" t="s">
        <v>203</v>
      </c>
      <c r="G144" s="198" t="s">
        <v>296</v>
      </c>
      <c r="H144" s="4"/>
    </row>
    <row r="145" spans="1:8" ht="52.5" customHeight="1">
      <c r="A145" s="209"/>
      <c r="B145" s="219"/>
      <c r="C145" s="225">
        <v>45630</v>
      </c>
      <c r="D145" s="229">
        <v>133415000</v>
      </c>
      <c r="E145" s="233" t="s">
        <v>243</v>
      </c>
      <c r="F145" s="236" t="s">
        <v>203</v>
      </c>
      <c r="G145" s="202"/>
      <c r="H145" s="4"/>
    </row>
    <row r="146" spans="1:8" ht="80.25" customHeight="1">
      <c r="A146" s="191">
        <v>452871</v>
      </c>
      <c r="B146" s="220" t="s">
        <v>297</v>
      </c>
      <c r="C146" s="225">
        <v>45630</v>
      </c>
      <c r="D146" s="231">
        <v>600000200</v>
      </c>
      <c r="E146" s="234" t="s">
        <v>298</v>
      </c>
      <c r="F146" s="236" t="s">
        <v>203</v>
      </c>
      <c r="G146" s="192" t="s">
        <v>299</v>
      </c>
      <c r="H146" s="4"/>
    </row>
    <row r="147" spans="1:8" ht="15.75">
      <c r="A147" s="207">
        <v>452479</v>
      </c>
      <c r="B147" s="218" t="s">
        <v>300</v>
      </c>
      <c r="C147" s="226">
        <v>45630</v>
      </c>
      <c r="D147" s="231">
        <v>560000000</v>
      </c>
      <c r="E147" s="235" t="s">
        <v>301</v>
      </c>
      <c r="F147" s="236" t="s">
        <v>203</v>
      </c>
      <c r="G147" s="198" t="s">
        <v>302</v>
      </c>
      <c r="H147" s="4"/>
    </row>
    <row r="148" spans="1:8" ht="48.75" customHeight="1">
      <c r="A148" s="209"/>
      <c r="B148" s="219"/>
      <c r="C148" s="227"/>
      <c r="D148" s="229">
        <v>1120000000</v>
      </c>
      <c r="E148" s="235"/>
      <c r="F148" s="236" t="s">
        <v>203</v>
      </c>
      <c r="G148" s="202"/>
      <c r="H148" s="4"/>
    </row>
    <row r="149" spans="1:8" ht="15.75">
      <c r="A149" s="197">
        <v>453579</v>
      </c>
      <c r="B149" s="218" t="s">
        <v>303</v>
      </c>
      <c r="C149" s="225">
        <v>45630</v>
      </c>
      <c r="D149" s="229">
        <v>189439718</v>
      </c>
      <c r="E149" s="236" t="s">
        <v>304</v>
      </c>
      <c r="F149" s="236" t="s">
        <v>203</v>
      </c>
      <c r="G149" s="198" t="s">
        <v>305</v>
      </c>
      <c r="H149" s="4"/>
    </row>
    <row r="150" spans="1:8" ht="15.75">
      <c r="A150" s="199"/>
      <c r="B150" s="221"/>
      <c r="C150" s="225">
        <v>45630</v>
      </c>
      <c r="D150" s="229">
        <v>502611100</v>
      </c>
      <c r="E150" s="236" t="s">
        <v>306</v>
      </c>
      <c r="F150" s="236" t="s">
        <v>203</v>
      </c>
      <c r="G150" s="200"/>
      <c r="H150" s="4"/>
    </row>
    <row r="151" spans="1:8" ht="15.75">
      <c r="A151" s="199"/>
      <c r="B151" s="221"/>
      <c r="C151" s="225">
        <v>45630</v>
      </c>
      <c r="D151" s="229">
        <v>72400000</v>
      </c>
      <c r="E151" s="236" t="s">
        <v>307</v>
      </c>
      <c r="F151" s="236" t="s">
        <v>203</v>
      </c>
      <c r="G151" s="200"/>
      <c r="H151" s="4"/>
    </row>
    <row r="152" spans="1:8" ht="18" customHeight="1">
      <c r="A152" s="199"/>
      <c r="B152" s="221"/>
      <c r="C152" s="225">
        <v>45630</v>
      </c>
      <c r="D152" s="229">
        <v>3300000</v>
      </c>
      <c r="E152" s="236" t="s">
        <v>219</v>
      </c>
      <c r="F152" s="236" t="s">
        <v>203</v>
      </c>
      <c r="G152" s="200"/>
      <c r="H152" s="4"/>
    </row>
    <row r="153" spans="1:8" ht="15.75">
      <c r="A153" s="199"/>
      <c r="B153" s="221"/>
      <c r="C153" s="225">
        <v>45630</v>
      </c>
      <c r="D153" s="229">
        <v>64638000</v>
      </c>
      <c r="E153" s="236" t="s">
        <v>243</v>
      </c>
      <c r="F153" s="236" t="s">
        <v>203</v>
      </c>
      <c r="G153" s="200"/>
      <c r="H153" s="4"/>
    </row>
    <row r="154" spans="1:8" ht="24" customHeight="1">
      <c r="A154" s="201"/>
      <c r="B154" s="219"/>
      <c r="C154" s="225">
        <v>45631</v>
      </c>
      <c r="D154" s="229">
        <v>38500000</v>
      </c>
      <c r="E154" s="237" t="s">
        <v>241</v>
      </c>
      <c r="F154" s="236" t="s">
        <v>203</v>
      </c>
      <c r="G154" s="202"/>
      <c r="H154" s="4"/>
    </row>
    <row r="155" spans="1:8" ht="18.75" customHeight="1">
      <c r="A155" s="207">
        <v>454135</v>
      </c>
      <c r="B155" s="218" t="s">
        <v>308</v>
      </c>
      <c r="C155" s="225">
        <v>45630</v>
      </c>
      <c r="D155" s="229">
        <v>235210000</v>
      </c>
      <c r="E155" s="237" t="s">
        <v>243</v>
      </c>
      <c r="F155" s="236" t="s">
        <v>203</v>
      </c>
      <c r="G155" s="198" t="s">
        <v>309</v>
      </c>
      <c r="H155" s="4"/>
    </row>
    <row r="156" spans="1:8" ht="23.25" customHeight="1">
      <c r="A156" s="211"/>
      <c r="B156" s="221"/>
      <c r="C156" s="225">
        <v>45630</v>
      </c>
      <c r="D156" s="229">
        <v>138511500</v>
      </c>
      <c r="E156" s="237" t="s">
        <v>271</v>
      </c>
      <c r="F156" s="236" t="s">
        <v>203</v>
      </c>
      <c r="G156" s="200"/>
      <c r="H156" s="4"/>
    </row>
    <row r="157" spans="1:8" ht="18.75" customHeight="1">
      <c r="A157" s="209"/>
      <c r="B157" s="219"/>
      <c r="C157" s="225">
        <v>45611</v>
      </c>
      <c r="D157" s="229">
        <v>618160000</v>
      </c>
      <c r="E157" s="233" t="s">
        <v>276</v>
      </c>
      <c r="F157" s="236" t="s">
        <v>203</v>
      </c>
      <c r="G157" s="202"/>
      <c r="H157" s="4"/>
    </row>
    <row r="158" spans="1:8" ht="60">
      <c r="A158" s="191">
        <v>455319</v>
      </c>
      <c r="B158" s="222" t="s">
        <v>310</v>
      </c>
      <c r="C158" s="225">
        <v>45628</v>
      </c>
      <c r="D158" s="229">
        <v>500000000</v>
      </c>
      <c r="E158" s="236" t="s">
        <v>311</v>
      </c>
      <c r="F158" s="236" t="s">
        <v>203</v>
      </c>
      <c r="G158" s="67" t="s">
        <v>312</v>
      </c>
      <c r="H158" s="4"/>
    </row>
    <row r="159" spans="1:8" ht="60">
      <c r="A159" s="191">
        <v>450898</v>
      </c>
      <c r="B159" s="222" t="s">
        <v>313</v>
      </c>
      <c r="C159" s="225">
        <v>45597</v>
      </c>
      <c r="D159" s="229">
        <v>885000000</v>
      </c>
      <c r="E159" s="236" t="s">
        <v>314</v>
      </c>
      <c r="F159" s="236" t="s">
        <v>203</v>
      </c>
      <c r="G159" s="192" t="s">
        <v>315</v>
      </c>
      <c r="H159" s="4"/>
    </row>
    <row r="160" spans="1:8" ht="60">
      <c r="A160" s="191">
        <v>455829</v>
      </c>
      <c r="B160" s="222" t="s">
        <v>316</v>
      </c>
      <c r="C160" s="225">
        <v>45630</v>
      </c>
      <c r="D160" s="229">
        <v>136224000</v>
      </c>
      <c r="E160" s="236" t="s">
        <v>317</v>
      </c>
      <c r="F160" s="236" t="s">
        <v>203</v>
      </c>
      <c r="G160" s="192" t="s">
        <v>318</v>
      </c>
      <c r="H160" s="4"/>
    </row>
    <row r="161" spans="1:8" ht="60">
      <c r="A161" s="191">
        <v>452160</v>
      </c>
      <c r="B161" s="222" t="s">
        <v>319</v>
      </c>
      <c r="C161" s="225">
        <v>45628</v>
      </c>
      <c r="D161" s="229">
        <v>200000000</v>
      </c>
      <c r="E161" s="233" t="s">
        <v>320</v>
      </c>
      <c r="F161" s="236" t="s">
        <v>203</v>
      </c>
      <c r="G161" s="192" t="s">
        <v>321</v>
      </c>
      <c r="H161" s="4"/>
    </row>
    <row r="162" spans="1:8" ht="15.75">
      <c r="A162" s="207">
        <v>456305</v>
      </c>
      <c r="B162" s="218" t="s">
        <v>322</v>
      </c>
      <c r="C162" s="226">
        <v>45628</v>
      </c>
      <c r="D162" s="229">
        <v>150000000</v>
      </c>
      <c r="E162" s="235" t="s">
        <v>323</v>
      </c>
      <c r="F162" s="236" t="s">
        <v>203</v>
      </c>
      <c r="G162" s="208" t="s">
        <v>324</v>
      </c>
      <c r="H162" s="4"/>
    </row>
    <row r="163" spans="1:8" ht="15.75">
      <c r="A163" s="209"/>
      <c r="B163" s="219"/>
      <c r="C163" s="227"/>
      <c r="D163" s="229">
        <v>300000000</v>
      </c>
      <c r="E163" s="235"/>
      <c r="F163" s="236" t="s">
        <v>203</v>
      </c>
      <c r="G163" s="210"/>
      <c r="H163" s="4"/>
    </row>
    <row r="164" spans="1:8" ht="60">
      <c r="A164" s="212">
        <v>454080</v>
      </c>
      <c r="B164" s="223" t="s">
        <v>325</v>
      </c>
      <c r="C164" s="225">
        <v>45630</v>
      </c>
      <c r="D164" s="229">
        <v>139700000</v>
      </c>
      <c r="E164" s="236" t="s">
        <v>326</v>
      </c>
      <c r="F164" s="236" t="s">
        <v>203</v>
      </c>
      <c r="G164" s="192" t="s">
        <v>327</v>
      </c>
      <c r="H164" s="4"/>
    </row>
    <row r="165" spans="1:8" ht="15.75">
      <c r="A165" s="207">
        <v>452623</v>
      </c>
      <c r="B165" s="218" t="s">
        <v>328</v>
      </c>
      <c r="C165" s="226">
        <v>45630</v>
      </c>
      <c r="D165" s="229">
        <v>550000000</v>
      </c>
      <c r="E165" s="235" t="s">
        <v>329</v>
      </c>
      <c r="F165" s="236" t="s">
        <v>203</v>
      </c>
      <c r="G165" s="198" t="s">
        <v>330</v>
      </c>
      <c r="H165" s="4"/>
    </row>
    <row r="166" spans="1:8" ht="30" customHeight="1">
      <c r="A166" s="209"/>
      <c r="B166" s="219"/>
      <c r="C166" s="227"/>
      <c r="D166" s="232">
        <v>1100000000</v>
      </c>
      <c r="E166" s="235"/>
      <c r="F166" s="236" t="s">
        <v>203</v>
      </c>
      <c r="G166" s="202"/>
      <c r="H166" s="4"/>
    </row>
    <row r="167" spans="1:8" ht="15.75">
      <c r="A167" s="188">
        <v>452089</v>
      </c>
      <c r="B167" s="213" t="s">
        <v>331</v>
      </c>
      <c r="C167" s="225">
        <v>45630</v>
      </c>
      <c r="D167" s="232">
        <v>254980000</v>
      </c>
      <c r="E167" s="236" t="s">
        <v>243</v>
      </c>
      <c r="F167" s="236" t="s">
        <v>203</v>
      </c>
      <c r="G167" s="198" t="s">
        <v>332</v>
      </c>
      <c r="H167" s="4"/>
    </row>
    <row r="168" spans="1:8" ht="15.75">
      <c r="A168" s="188"/>
      <c r="B168" s="213"/>
      <c r="C168" s="225">
        <v>45630</v>
      </c>
      <c r="D168" s="232">
        <v>10070000</v>
      </c>
      <c r="E168" s="236" t="s">
        <v>333</v>
      </c>
      <c r="F168" s="236" t="s">
        <v>203</v>
      </c>
      <c r="G168" s="200"/>
      <c r="H168" s="4"/>
    </row>
    <row r="169" spans="1:8" ht="15.75">
      <c r="A169" s="188"/>
      <c r="B169" s="213"/>
      <c r="C169" s="225">
        <v>45628</v>
      </c>
      <c r="D169" s="232">
        <v>804892119</v>
      </c>
      <c r="E169" s="236" t="s">
        <v>334</v>
      </c>
      <c r="F169" s="236" t="s">
        <v>203</v>
      </c>
      <c r="G169" s="200"/>
      <c r="H169" s="4"/>
    </row>
    <row r="170" spans="1:8" ht="15.75">
      <c r="A170" s="188"/>
      <c r="B170" s="213"/>
      <c r="C170" s="225">
        <v>45628</v>
      </c>
      <c r="D170" s="232">
        <v>31951000</v>
      </c>
      <c r="E170" s="236" t="s">
        <v>335</v>
      </c>
      <c r="F170" s="236" t="s">
        <v>203</v>
      </c>
      <c r="G170" s="200"/>
      <c r="H170" s="4"/>
    </row>
    <row r="171" spans="1:8" ht="15.75">
      <c r="A171" s="188"/>
      <c r="B171" s="213"/>
      <c r="C171" s="225">
        <v>45628</v>
      </c>
      <c r="D171" s="232">
        <v>52500000</v>
      </c>
      <c r="E171" s="236" t="s">
        <v>219</v>
      </c>
      <c r="F171" s="236" t="s">
        <v>203</v>
      </c>
      <c r="G171" s="200"/>
      <c r="H171" s="4"/>
    </row>
    <row r="172" spans="1:8" ht="15.75">
      <c r="A172" s="188"/>
      <c r="B172" s="213"/>
      <c r="C172" s="225">
        <v>45630</v>
      </c>
      <c r="D172" s="230">
        <v>429110400</v>
      </c>
      <c r="E172" s="184" t="s">
        <v>244</v>
      </c>
      <c r="F172" s="236" t="s">
        <v>203</v>
      </c>
      <c r="G172" s="200"/>
      <c r="H172" s="4"/>
    </row>
    <row r="173" spans="1:8" ht="15.75">
      <c r="A173" s="188"/>
      <c r="B173" s="213"/>
      <c r="C173" s="225">
        <v>45628</v>
      </c>
      <c r="D173" s="228">
        <v>499400000</v>
      </c>
      <c r="E173" s="203" t="s">
        <v>306</v>
      </c>
      <c r="F173" s="236" t="s">
        <v>203</v>
      </c>
      <c r="G173" s="202"/>
      <c r="H173" s="4"/>
    </row>
    <row r="174" spans="1:8" ht="60">
      <c r="A174" s="193">
        <v>458711</v>
      </c>
      <c r="B174" s="214" t="s">
        <v>336</v>
      </c>
      <c r="C174" s="225">
        <v>45629</v>
      </c>
      <c r="D174" s="228">
        <v>305620000</v>
      </c>
      <c r="E174" s="203" t="s">
        <v>259</v>
      </c>
      <c r="F174" s="236" t="s">
        <v>203</v>
      </c>
      <c r="G174" s="192" t="s">
        <v>337</v>
      </c>
      <c r="H174" s="4"/>
    </row>
    <row r="175" spans="1:8" ht="60">
      <c r="A175" s="51">
        <v>449666</v>
      </c>
      <c r="B175" s="224" t="s">
        <v>338</v>
      </c>
      <c r="C175" s="225">
        <v>45483</v>
      </c>
      <c r="D175" s="232">
        <v>190000000</v>
      </c>
      <c r="E175" s="236" t="s">
        <v>339</v>
      </c>
      <c r="F175" s="236" t="s">
        <v>203</v>
      </c>
      <c r="G175" s="192" t="s">
        <v>340</v>
      </c>
      <c r="H175" s="4"/>
    </row>
    <row r="176" spans="1:8" ht="60">
      <c r="A176" s="51">
        <v>442171</v>
      </c>
      <c r="B176" s="224" t="s">
        <v>341</v>
      </c>
      <c r="C176" s="225">
        <v>45510</v>
      </c>
      <c r="D176" s="232">
        <v>240000000</v>
      </c>
      <c r="E176" s="236" t="s">
        <v>342</v>
      </c>
      <c r="F176" s="236" t="s">
        <v>203</v>
      </c>
      <c r="G176" s="192" t="s">
        <v>343</v>
      </c>
      <c r="H176" s="4"/>
    </row>
    <row r="177" spans="1:8" ht="60">
      <c r="A177" s="51">
        <v>447173</v>
      </c>
      <c r="B177" s="224" t="s">
        <v>344</v>
      </c>
      <c r="C177" s="225">
        <v>45483</v>
      </c>
      <c r="D177" s="232">
        <v>135700000</v>
      </c>
      <c r="E177" s="236" t="s">
        <v>345</v>
      </c>
      <c r="F177" s="236" t="s">
        <v>222</v>
      </c>
      <c r="G177" s="192" t="s">
        <v>346</v>
      </c>
      <c r="H177" s="4"/>
    </row>
    <row r="178" spans="1:8" ht="60">
      <c r="A178" s="51">
        <v>447019</v>
      </c>
      <c r="B178" s="224" t="s">
        <v>347</v>
      </c>
      <c r="C178" s="225">
        <v>45450</v>
      </c>
      <c r="D178" s="232">
        <v>120000000</v>
      </c>
      <c r="E178" s="236" t="s">
        <v>348</v>
      </c>
      <c r="F178" s="236" t="s">
        <v>203</v>
      </c>
      <c r="G178" s="192" t="s">
        <v>349</v>
      </c>
      <c r="H178" s="4"/>
    </row>
    <row r="179" spans="1:8" ht="15.75">
      <c r="A179" s="13"/>
      <c r="B179" s="13"/>
      <c r="C179" s="13"/>
      <c r="D179" s="13"/>
      <c r="E179" s="13"/>
      <c r="F179" s="13"/>
      <c r="G179" s="13"/>
      <c r="H179" s="4"/>
    </row>
    <row r="180" spans="1:8" ht="16.5">
      <c r="A180" s="96" t="s">
        <v>87</v>
      </c>
      <c r="B180" s="96"/>
      <c r="C180" s="96"/>
      <c r="D180" s="96"/>
      <c r="E180" s="96"/>
      <c r="F180" s="96"/>
      <c r="G180" s="96"/>
      <c r="H180" s="4"/>
    </row>
    <row r="181" spans="1:8" ht="32.25" thickBot="1">
      <c r="A181" s="109" t="s">
        <v>79</v>
      </c>
      <c r="B181" s="110"/>
      <c r="C181" s="14" t="s">
        <v>17</v>
      </c>
      <c r="D181" s="14" t="s">
        <v>30</v>
      </c>
      <c r="E181" s="14" t="s">
        <v>31</v>
      </c>
      <c r="F181" s="14" t="s">
        <v>32</v>
      </c>
      <c r="G181" s="11" t="s">
        <v>33</v>
      </c>
      <c r="H181" s="4"/>
    </row>
    <row r="182" spans="1:8" ht="16.5" thickBot="1">
      <c r="A182" s="47">
        <v>100</v>
      </c>
      <c r="B182" s="48"/>
      <c r="C182" s="45" t="s">
        <v>379</v>
      </c>
      <c r="D182" s="45">
        <f>+D183+D184+D185+D186+D187</f>
        <v>42416410540</v>
      </c>
      <c r="E182" s="45">
        <f>+E183+E184+E185+E186+E187</f>
        <v>31627181110</v>
      </c>
      <c r="F182" s="45">
        <f>+F183+F184+F185+F186+F187</f>
        <v>10789229430</v>
      </c>
      <c r="G182" s="46"/>
      <c r="H182" s="4"/>
    </row>
    <row r="183" spans="1:8" ht="15.75">
      <c r="A183" s="43"/>
      <c r="B183" s="44">
        <v>110</v>
      </c>
      <c r="C183" s="43" t="s">
        <v>380</v>
      </c>
      <c r="D183" s="43">
        <v>27462870136</v>
      </c>
      <c r="E183" s="43">
        <v>17374405642</v>
      </c>
      <c r="F183" s="43">
        <f>+D183-E183</f>
        <v>10088464494</v>
      </c>
      <c r="G183" s="239" t="s">
        <v>34</v>
      </c>
      <c r="H183" s="4"/>
    </row>
    <row r="184" spans="1:8" ht="36" customHeight="1">
      <c r="A184" s="39"/>
      <c r="B184" s="40">
        <v>120</v>
      </c>
      <c r="C184" s="39" t="s">
        <v>381</v>
      </c>
      <c r="D184" s="39">
        <v>934039951</v>
      </c>
      <c r="E184" s="39">
        <v>900950657</v>
      </c>
      <c r="F184" s="43">
        <f>+D184-E184</f>
        <v>33089294</v>
      </c>
      <c r="G184" s="239" t="s">
        <v>34</v>
      </c>
      <c r="H184" s="4"/>
    </row>
    <row r="185" spans="1:8" s="10" customFormat="1" ht="15.75">
      <c r="A185" s="39"/>
      <c r="B185" s="40">
        <v>130</v>
      </c>
      <c r="C185" s="39" t="s">
        <v>382</v>
      </c>
      <c r="D185" s="39">
        <v>9510570953</v>
      </c>
      <c r="E185" s="39">
        <v>9107743129</v>
      </c>
      <c r="F185" s="43">
        <f>+D185-E185</f>
        <v>402827824</v>
      </c>
      <c r="G185" s="239" t="s">
        <v>34</v>
      </c>
      <c r="H185" s="9"/>
    </row>
    <row r="186" spans="1:8" s="10" customFormat="1" ht="15.75">
      <c r="A186" s="39"/>
      <c r="B186" s="40">
        <v>140</v>
      </c>
      <c r="C186" s="39" t="s">
        <v>383</v>
      </c>
      <c r="D186" s="39">
        <v>3584929500</v>
      </c>
      <c r="E186" s="39">
        <v>3484156581</v>
      </c>
      <c r="F186" s="43">
        <f>+D186-E186</f>
        <v>100772919</v>
      </c>
      <c r="G186" s="239" t="s">
        <v>34</v>
      </c>
      <c r="H186" s="9"/>
    </row>
    <row r="187" spans="1:8" ht="16.5" thickBot="1">
      <c r="A187" s="41"/>
      <c r="B187" s="42">
        <v>190</v>
      </c>
      <c r="C187" s="41" t="s">
        <v>384</v>
      </c>
      <c r="D187" s="41">
        <v>924000000</v>
      </c>
      <c r="E187" s="41">
        <v>759925101</v>
      </c>
      <c r="F187" s="43">
        <f>+D187-E187</f>
        <v>164074899</v>
      </c>
      <c r="G187" s="239" t="s">
        <v>34</v>
      </c>
      <c r="H187" s="4"/>
    </row>
    <row r="188" spans="1:8" ht="16.5" thickBot="1">
      <c r="A188" s="47">
        <v>200</v>
      </c>
      <c r="B188" s="48"/>
      <c r="C188" s="45" t="s">
        <v>385</v>
      </c>
      <c r="D188" s="45">
        <f>+D189+D190+D191+D192+D193+D194+D195+D196</f>
        <v>18204471961</v>
      </c>
      <c r="E188" s="45">
        <f>+E189+E190+E191+E192+E193+E194+E195+E196</f>
        <v>12659413526</v>
      </c>
      <c r="F188" s="45">
        <f>+F189+F190+F191+F192+F193+F194+F195+F196</f>
        <v>5545058435</v>
      </c>
      <c r="G188" s="46"/>
      <c r="H188" s="4"/>
    </row>
    <row r="189" spans="1:8" ht="32.25" customHeight="1">
      <c r="A189" s="43"/>
      <c r="B189" s="44">
        <v>210</v>
      </c>
      <c r="C189" s="43" t="s">
        <v>386</v>
      </c>
      <c r="D189" s="43">
        <v>922400000</v>
      </c>
      <c r="E189" s="43">
        <v>647016205</v>
      </c>
      <c r="F189" s="43">
        <f t="shared" ref="F189:F196" si="0">+D189-E189</f>
        <v>275383795</v>
      </c>
      <c r="G189" s="239" t="s">
        <v>34</v>
      </c>
      <c r="H189" s="4"/>
    </row>
    <row r="190" spans="1:8" ht="15.75">
      <c r="A190" s="43"/>
      <c r="B190" s="44">
        <v>220</v>
      </c>
      <c r="C190" s="43" t="s">
        <v>387</v>
      </c>
      <c r="D190" s="43">
        <v>14226680</v>
      </c>
      <c r="E190" s="43">
        <v>1077271</v>
      </c>
      <c r="F190" s="43">
        <f t="shared" si="0"/>
        <v>13149409</v>
      </c>
      <c r="G190" s="239" t="s">
        <v>34</v>
      </c>
      <c r="H190" s="4"/>
    </row>
    <row r="191" spans="1:8" ht="15.75">
      <c r="A191" s="39"/>
      <c r="B191" s="40">
        <v>230</v>
      </c>
      <c r="C191" s="39" t="s">
        <v>388</v>
      </c>
      <c r="D191" s="39">
        <v>5639623200</v>
      </c>
      <c r="E191" s="39">
        <v>4987354162</v>
      </c>
      <c r="F191" s="43">
        <f t="shared" si="0"/>
        <v>652269038</v>
      </c>
      <c r="G191" s="239" t="s">
        <v>34</v>
      </c>
      <c r="H191" s="4"/>
    </row>
    <row r="192" spans="1:8" ht="15.75">
      <c r="A192" s="39"/>
      <c r="B192" s="40">
        <v>240</v>
      </c>
      <c r="C192" s="39" t="s">
        <v>389</v>
      </c>
      <c r="D192" s="39">
        <v>6635970587</v>
      </c>
      <c r="E192" s="39">
        <v>4098601956</v>
      </c>
      <c r="F192" s="43">
        <f t="shared" si="0"/>
        <v>2537368631</v>
      </c>
      <c r="G192" s="239" t="s">
        <v>34</v>
      </c>
      <c r="H192" s="4"/>
    </row>
    <row r="193" spans="1:8" ht="15.75">
      <c r="A193" s="39"/>
      <c r="B193" s="40">
        <v>250</v>
      </c>
      <c r="C193" s="39" t="s">
        <v>390</v>
      </c>
      <c r="D193" s="39">
        <v>174600000</v>
      </c>
      <c r="E193" s="39">
        <v>88564878</v>
      </c>
      <c r="F193" s="43">
        <f t="shared" si="0"/>
        <v>86035122</v>
      </c>
      <c r="G193" s="239" t="s">
        <v>34</v>
      </c>
      <c r="H193" s="4"/>
    </row>
    <row r="194" spans="1:8" ht="15.75">
      <c r="A194" s="39"/>
      <c r="B194" s="40">
        <v>260</v>
      </c>
      <c r="C194" s="39" t="s">
        <v>391</v>
      </c>
      <c r="D194" s="39">
        <v>3537711494</v>
      </c>
      <c r="E194" s="39">
        <v>1790888602</v>
      </c>
      <c r="F194" s="43">
        <f t="shared" si="0"/>
        <v>1746822892</v>
      </c>
      <c r="G194" s="239" t="s">
        <v>34</v>
      </c>
      <c r="H194" s="4"/>
    </row>
    <row r="195" spans="1:8" ht="15.75">
      <c r="A195" s="39"/>
      <c r="B195" s="40">
        <v>280</v>
      </c>
      <c r="C195" s="39" t="s">
        <v>392</v>
      </c>
      <c r="D195" s="39">
        <v>1180940000</v>
      </c>
      <c r="E195" s="39">
        <v>973510452</v>
      </c>
      <c r="F195" s="43">
        <f t="shared" si="0"/>
        <v>207429548</v>
      </c>
      <c r="G195" s="239" t="s">
        <v>34</v>
      </c>
      <c r="H195" s="4"/>
    </row>
    <row r="196" spans="1:8" ht="16.5" thickBot="1">
      <c r="A196" s="41"/>
      <c r="B196" s="42">
        <v>290</v>
      </c>
      <c r="C196" s="41" t="s">
        <v>393</v>
      </c>
      <c r="D196" s="41">
        <v>99000000</v>
      </c>
      <c r="E196" s="41">
        <v>72400000</v>
      </c>
      <c r="F196" s="43">
        <f t="shared" si="0"/>
        <v>26600000</v>
      </c>
      <c r="G196" s="239" t="s">
        <v>34</v>
      </c>
      <c r="H196" s="4"/>
    </row>
    <row r="197" spans="1:8" ht="16.5" thickBot="1">
      <c r="A197" s="47">
        <v>300</v>
      </c>
      <c r="B197" s="48"/>
      <c r="C197" s="45" t="s">
        <v>394</v>
      </c>
      <c r="D197" s="45">
        <f>+D198+D199+D200+D201+D202+D203+D204</f>
        <v>8527216649</v>
      </c>
      <c r="E197" s="45">
        <f>+E198+E199+E200+E201+E202+E203+E204</f>
        <v>3572077765</v>
      </c>
      <c r="F197" s="45">
        <f>+F198+F199+F200+F201+F202+F203+F204</f>
        <v>4955138884</v>
      </c>
      <c r="G197" s="46"/>
      <c r="H197" s="4"/>
    </row>
    <row r="198" spans="1:8" ht="15.75">
      <c r="A198" s="43"/>
      <c r="B198" s="44">
        <v>310</v>
      </c>
      <c r="C198" s="43" t="s">
        <v>395</v>
      </c>
      <c r="D198" s="43">
        <v>6320000</v>
      </c>
      <c r="E198" s="43">
        <v>0</v>
      </c>
      <c r="F198" s="43">
        <f t="shared" ref="F198:F204" si="1">+D198-E198</f>
        <v>6320000</v>
      </c>
      <c r="G198" s="239" t="s">
        <v>34</v>
      </c>
      <c r="H198" s="4"/>
    </row>
    <row r="199" spans="1:8" ht="15.75">
      <c r="A199" s="39"/>
      <c r="B199" s="40">
        <v>320</v>
      </c>
      <c r="C199" s="39" t="s">
        <v>396</v>
      </c>
      <c r="D199" s="39">
        <v>276327500</v>
      </c>
      <c r="E199" s="39">
        <v>40577273</v>
      </c>
      <c r="F199" s="43">
        <f t="shared" si="1"/>
        <v>235750227</v>
      </c>
      <c r="G199" s="239" t="s">
        <v>34</v>
      </c>
      <c r="H199" s="4"/>
    </row>
    <row r="200" spans="1:8" ht="15.75">
      <c r="A200" s="39"/>
      <c r="B200" s="40">
        <v>330</v>
      </c>
      <c r="C200" s="39" t="s">
        <v>397</v>
      </c>
      <c r="D200" s="39">
        <v>58150169</v>
      </c>
      <c r="E200" s="39">
        <v>22435235</v>
      </c>
      <c r="F200" s="43">
        <f t="shared" si="1"/>
        <v>35714934</v>
      </c>
      <c r="G200" s="239" t="s">
        <v>34</v>
      </c>
      <c r="H200" s="4"/>
    </row>
    <row r="201" spans="1:8" ht="15.75">
      <c r="A201" s="39"/>
      <c r="B201" s="40">
        <v>340</v>
      </c>
      <c r="C201" s="39" t="s">
        <v>398</v>
      </c>
      <c r="D201" s="39">
        <v>648827428</v>
      </c>
      <c r="E201" s="39">
        <v>291977941</v>
      </c>
      <c r="F201" s="43">
        <f t="shared" si="1"/>
        <v>356849487</v>
      </c>
      <c r="G201" s="239" t="s">
        <v>34</v>
      </c>
      <c r="H201" s="4"/>
    </row>
    <row r="202" spans="1:8" ht="15.75">
      <c r="A202" s="39"/>
      <c r="B202" s="40">
        <v>350</v>
      </c>
      <c r="C202" s="39" t="s">
        <v>399</v>
      </c>
      <c r="D202" s="39">
        <v>3718746216</v>
      </c>
      <c r="E202" s="39">
        <v>1747577586</v>
      </c>
      <c r="F202" s="43">
        <f t="shared" si="1"/>
        <v>1971168630</v>
      </c>
      <c r="G202" s="239" t="s">
        <v>34</v>
      </c>
      <c r="H202" s="4"/>
    </row>
    <row r="203" spans="1:8" ht="15.75">
      <c r="A203" s="39"/>
      <c r="B203" s="40">
        <v>360</v>
      </c>
      <c r="C203" s="39" t="s">
        <v>400</v>
      </c>
      <c r="D203" s="39">
        <v>1668594588</v>
      </c>
      <c r="E203" s="39">
        <v>1062586655</v>
      </c>
      <c r="F203" s="43">
        <f t="shared" si="1"/>
        <v>606007933</v>
      </c>
      <c r="G203" s="239" t="s">
        <v>34</v>
      </c>
      <c r="H203" s="4"/>
    </row>
    <row r="204" spans="1:8" ht="16.5" thickBot="1">
      <c r="A204" s="41"/>
      <c r="B204" s="42">
        <v>390</v>
      </c>
      <c r="C204" s="41" t="s">
        <v>401</v>
      </c>
      <c r="D204" s="41">
        <v>2150250748</v>
      </c>
      <c r="E204" s="41">
        <v>406923075</v>
      </c>
      <c r="F204" s="43">
        <f t="shared" si="1"/>
        <v>1743327673</v>
      </c>
      <c r="G204" s="239" t="s">
        <v>34</v>
      </c>
      <c r="H204" s="4"/>
    </row>
    <row r="205" spans="1:8" ht="16.5" thickBot="1">
      <c r="A205" s="47">
        <v>500</v>
      </c>
      <c r="B205" s="48"/>
      <c r="C205" s="45" t="s">
        <v>402</v>
      </c>
      <c r="D205" s="45">
        <f>+D206+D207+D208+D209+D210+D211</f>
        <v>17998887821</v>
      </c>
      <c r="E205" s="45">
        <f>+E206+E207+E208+E209+E210+E211</f>
        <v>9995980514</v>
      </c>
      <c r="F205" s="45">
        <f>+F206+F207+F208+F209+F210+F211</f>
        <v>8002907307</v>
      </c>
      <c r="G205" s="46"/>
      <c r="H205" s="4"/>
    </row>
    <row r="206" spans="1:8" ht="15.75">
      <c r="A206" s="43"/>
      <c r="B206" s="44">
        <v>520</v>
      </c>
      <c r="C206" s="43" t="s">
        <v>403</v>
      </c>
      <c r="D206" s="43"/>
      <c r="E206" s="43"/>
      <c r="F206" s="43">
        <f t="shared" ref="F206:F211" si="2">+D206-E206</f>
        <v>0</v>
      </c>
      <c r="G206" s="239" t="s">
        <v>34</v>
      </c>
      <c r="H206" s="4"/>
    </row>
    <row r="207" spans="1:8" ht="15.75">
      <c r="A207" s="39"/>
      <c r="B207" s="40">
        <v>530</v>
      </c>
      <c r="C207" s="39" t="s">
        <v>404</v>
      </c>
      <c r="D207" s="39">
        <v>13170612160</v>
      </c>
      <c r="E207" s="39">
        <v>5951886873</v>
      </c>
      <c r="F207" s="43">
        <f t="shared" si="2"/>
        <v>7218725287</v>
      </c>
      <c r="G207" s="239" t="s">
        <v>34</v>
      </c>
      <c r="H207" s="4"/>
    </row>
    <row r="208" spans="1:8" ht="15.75">
      <c r="A208" s="39"/>
      <c r="B208" s="40">
        <v>540</v>
      </c>
      <c r="C208" s="39" t="s">
        <v>405</v>
      </c>
      <c r="D208" s="39">
        <v>3586930752</v>
      </c>
      <c r="E208" s="39">
        <v>2916395901</v>
      </c>
      <c r="F208" s="43">
        <f t="shared" si="2"/>
        <v>670534851</v>
      </c>
      <c r="G208" s="239" t="s">
        <v>34</v>
      </c>
      <c r="H208" s="4"/>
    </row>
    <row r="209" spans="1:8" ht="15.75">
      <c r="A209" s="39"/>
      <c r="B209" s="40">
        <v>550</v>
      </c>
      <c r="C209" s="39" t="s">
        <v>406</v>
      </c>
      <c r="D209" s="39"/>
      <c r="E209" s="39"/>
      <c r="F209" s="43">
        <f t="shared" si="2"/>
        <v>0</v>
      </c>
      <c r="G209" s="239" t="s">
        <v>34</v>
      </c>
      <c r="H209" s="4"/>
    </row>
    <row r="210" spans="1:8" ht="15.75">
      <c r="A210" s="39"/>
      <c r="B210" s="40">
        <v>570</v>
      </c>
      <c r="C210" s="39" t="s">
        <v>407</v>
      </c>
      <c r="D210" s="39"/>
      <c r="E210" s="39"/>
      <c r="F210" s="43">
        <f t="shared" si="2"/>
        <v>0</v>
      </c>
      <c r="G210" s="239" t="s">
        <v>34</v>
      </c>
      <c r="H210" s="4"/>
    </row>
    <row r="211" spans="1:8" ht="16.5" thickBot="1">
      <c r="A211" s="41"/>
      <c r="B211" s="42">
        <v>590</v>
      </c>
      <c r="C211" s="41" t="s">
        <v>408</v>
      </c>
      <c r="D211" s="41">
        <v>1241344909</v>
      </c>
      <c r="E211" s="41">
        <v>1127697740</v>
      </c>
      <c r="F211" s="43">
        <f t="shared" si="2"/>
        <v>113647169</v>
      </c>
      <c r="G211" s="239" t="s">
        <v>34</v>
      </c>
      <c r="H211" s="4"/>
    </row>
    <row r="212" spans="1:8" ht="16.5" thickBot="1">
      <c r="A212" s="47">
        <v>800</v>
      </c>
      <c r="B212" s="48"/>
      <c r="C212" s="45" t="s">
        <v>409</v>
      </c>
      <c r="D212" s="45">
        <f>+D213+D214</f>
        <v>1045421780</v>
      </c>
      <c r="E212" s="45">
        <f>+E213+E214</f>
        <v>824567010</v>
      </c>
      <c r="F212" s="45">
        <f>+F213+F214</f>
        <v>220854770</v>
      </c>
      <c r="G212" s="46"/>
      <c r="H212" s="4"/>
    </row>
    <row r="213" spans="1:8" ht="15.75">
      <c r="A213" s="43"/>
      <c r="B213" s="44">
        <v>840</v>
      </c>
      <c r="C213" s="43" t="s">
        <v>410</v>
      </c>
      <c r="D213" s="43">
        <v>20000000</v>
      </c>
      <c r="E213" s="43"/>
      <c r="F213" s="43">
        <f>+D213-E213</f>
        <v>20000000</v>
      </c>
      <c r="G213" s="239" t="s">
        <v>34</v>
      </c>
      <c r="H213" s="4"/>
    </row>
    <row r="214" spans="1:8" ht="16.5" thickBot="1">
      <c r="A214" s="41"/>
      <c r="B214" s="42">
        <v>850</v>
      </c>
      <c r="C214" s="41" t="s">
        <v>411</v>
      </c>
      <c r="D214" s="41">
        <v>1025421780</v>
      </c>
      <c r="E214" s="41">
        <v>824567010</v>
      </c>
      <c r="F214" s="43">
        <f>+D214-E214</f>
        <v>200854770</v>
      </c>
      <c r="G214" s="239" t="s">
        <v>34</v>
      </c>
      <c r="H214" s="4"/>
    </row>
    <row r="215" spans="1:8" ht="16.5" thickBot="1">
      <c r="A215" s="47">
        <v>900</v>
      </c>
      <c r="B215" s="48"/>
      <c r="C215" s="45" t="s">
        <v>412</v>
      </c>
      <c r="D215" s="45">
        <f>+D216+D217</f>
        <v>630600000</v>
      </c>
      <c r="E215" s="45">
        <f>+E216+E217</f>
        <v>350402181</v>
      </c>
      <c r="F215" s="45">
        <f>+F216+F217</f>
        <v>280197819</v>
      </c>
      <c r="G215" s="46"/>
      <c r="H215" s="4"/>
    </row>
    <row r="216" spans="1:8" ht="15.75">
      <c r="A216" s="43"/>
      <c r="B216" s="44">
        <v>910</v>
      </c>
      <c r="C216" s="43" t="s">
        <v>413</v>
      </c>
      <c r="D216" s="43">
        <v>610600000</v>
      </c>
      <c r="E216" s="43">
        <v>344948181</v>
      </c>
      <c r="F216" s="43">
        <f>+D216-E216</f>
        <v>265651819</v>
      </c>
      <c r="G216" s="239" t="s">
        <v>34</v>
      </c>
      <c r="H216" s="4"/>
    </row>
    <row r="217" spans="1:8" ht="16.5" thickBot="1">
      <c r="A217" s="41"/>
      <c r="B217" s="42">
        <v>920</v>
      </c>
      <c r="C217" s="41" t="s">
        <v>414</v>
      </c>
      <c r="D217" s="41">
        <v>20000000</v>
      </c>
      <c r="E217" s="41">
        <v>5454000</v>
      </c>
      <c r="F217" s="43">
        <f>+D217-E217</f>
        <v>14546000</v>
      </c>
      <c r="G217" s="239" t="s">
        <v>34</v>
      </c>
      <c r="H217" s="4"/>
    </row>
    <row r="218" spans="1:8" ht="16.5" thickBot="1">
      <c r="A218" s="164" t="s">
        <v>187</v>
      </c>
      <c r="B218" s="165"/>
      <c r="C218" s="166"/>
      <c r="D218" s="45">
        <f>+D215+D212+D205+D197+D188+D182</f>
        <v>88823008751</v>
      </c>
      <c r="E218" s="45">
        <f>+E215+E212+E205+E197+E188+E182</f>
        <v>59029622106</v>
      </c>
      <c r="F218" s="45">
        <f>+F215+F212+F205+F197+F188+F182</f>
        <v>29793386645</v>
      </c>
      <c r="G218" s="46"/>
      <c r="H218" s="4"/>
    </row>
    <row r="219" spans="1:8" ht="15.75">
      <c r="A219" s="72"/>
      <c r="B219" s="72"/>
      <c r="C219" s="72"/>
      <c r="D219" s="73"/>
      <c r="E219" s="73"/>
      <c r="F219" s="73"/>
      <c r="G219" s="74"/>
      <c r="H219" s="4"/>
    </row>
    <row r="220" spans="1:8" ht="15.75">
      <c r="A220" s="13"/>
      <c r="B220" s="13"/>
      <c r="C220" s="13"/>
      <c r="D220" s="13"/>
      <c r="E220" s="13"/>
      <c r="F220" s="13"/>
      <c r="G220" s="13"/>
      <c r="H220" s="4"/>
    </row>
    <row r="221" spans="1:8" ht="15.75">
      <c r="A221" s="13"/>
      <c r="B221" s="13"/>
      <c r="C221" s="13"/>
      <c r="D221" s="13"/>
      <c r="E221" s="13"/>
      <c r="F221" s="13"/>
      <c r="G221" s="13"/>
      <c r="H221" s="4"/>
    </row>
    <row r="222" spans="1:8" ht="46.5" customHeight="1">
      <c r="A222" s="13"/>
      <c r="B222" s="13"/>
      <c r="C222" s="13"/>
      <c r="D222" s="13"/>
      <c r="E222" s="13"/>
      <c r="F222" s="13"/>
      <c r="G222" s="13"/>
      <c r="H222" s="4"/>
    </row>
    <row r="223" spans="1:8" s="10" customFormat="1" ht="41.25" customHeight="1">
      <c r="A223" s="13"/>
      <c r="B223" s="13"/>
      <c r="C223" s="13"/>
      <c r="D223" s="13"/>
      <c r="E223" s="13"/>
      <c r="F223" s="13"/>
      <c r="G223" s="13"/>
      <c r="H223" s="9"/>
    </row>
    <row r="224" spans="1:8" ht="45" customHeight="1">
      <c r="A224" s="13"/>
      <c r="B224" s="13"/>
      <c r="C224" s="13"/>
      <c r="D224" s="13"/>
      <c r="E224" s="13"/>
      <c r="F224" s="13"/>
      <c r="G224" s="13"/>
      <c r="H224" s="4"/>
    </row>
    <row r="225" spans="1:8" ht="70.5" customHeight="1">
      <c r="A225" s="13"/>
      <c r="B225" s="13"/>
      <c r="C225" s="13"/>
      <c r="D225" s="13"/>
      <c r="E225" s="13"/>
      <c r="F225" s="13"/>
      <c r="G225" s="13"/>
      <c r="H225" s="4"/>
    </row>
    <row r="226" spans="1:8" ht="25.5" customHeight="1">
      <c r="A226" s="13"/>
      <c r="B226" s="13"/>
      <c r="C226" s="13"/>
      <c r="D226" s="13"/>
      <c r="E226" s="13"/>
      <c r="F226" s="13"/>
      <c r="G226" s="13"/>
      <c r="H226" s="4"/>
    </row>
    <row r="227" spans="1:8" ht="15.75">
      <c r="A227" s="13"/>
      <c r="B227" s="13"/>
      <c r="C227" s="13"/>
      <c r="D227" s="13"/>
      <c r="E227" s="13"/>
      <c r="F227" s="13"/>
      <c r="G227" s="13"/>
      <c r="H227" s="4"/>
    </row>
    <row r="228" spans="1:8" ht="15.75">
      <c r="A228" s="13"/>
      <c r="B228" s="13"/>
      <c r="C228" s="13"/>
      <c r="D228" s="13"/>
      <c r="E228" s="13"/>
      <c r="F228" s="13"/>
      <c r="G228" s="13"/>
      <c r="H228" s="4"/>
    </row>
    <row r="229" spans="1:8" ht="44.25" customHeight="1">
      <c r="A229" s="13"/>
      <c r="B229" s="13"/>
      <c r="C229" s="13"/>
      <c r="D229" s="13"/>
      <c r="E229" s="13"/>
      <c r="F229" s="13"/>
      <c r="G229" s="13"/>
      <c r="H229" s="4"/>
    </row>
    <row r="230" spans="1:8" ht="23.25" customHeight="1">
      <c r="A230" s="13"/>
      <c r="B230" s="13"/>
      <c r="C230" s="13"/>
      <c r="D230" s="13"/>
      <c r="E230" s="13"/>
      <c r="F230" s="13"/>
      <c r="G230" s="13"/>
      <c r="H230" s="4"/>
    </row>
    <row r="231" spans="1:8" ht="119.25" customHeight="1">
      <c r="A231" s="13"/>
      <c r="B231" s="13"/>
      <c r="C231" s="13"/>
      <c r="D231" s="13"/>
      <c r="E231" s="13"/>
      <c r="F231" s="13"/>
      <c r="G231" s="13"/>
      <c r="H231" s="4"/>
    </row>
    <row r="232" spans="1:8" ht="15.75">
      <c r="A232" s="13"/>
      <c r="B232" s="13"/>
      <c r="C232" s="13"/>
      <c r="D232" s="13"/>
      <c r="E232" s="13"/>
      <c r="F232" s="13"/>
      <c r="G232" s="13"/>
      <c r="H232" s="4"/>
    </row>
    <row r="233" spans="1:8" ht="33" customHeight="1">
      <c r="A233" s="13"/>
      <c r="B233" s="13"/>
      <c r="C233" s="13"/>
      <c r="D233" s="13"/>
      <c r="E233" s="13"/>
      <c r="F233" s="13"/>
      <c r="G233" s="13"/>
      <c r="H233" s="9"/>
    </row>
    <row r="234" spans="1:8" ht="19.5" customHeight="1">
      <c r="A234" s="13"/>
      <c r="B234" s="13"/>
      <c r="C234" s="13"/>
      <c r="D234" s="13"/>
      <c r="E234" s="13"/>
      <c r="F234" s="13"/>
      <c r="G234" s="13"/>
      <c r="H234" s="9"/>
    </row>
    <row r="235" spans="1:8" s="17" customFormat="1" ht="15.75">
      <c r="A235" s="13"/>
      <c r="B235" s="13"/>
      <c r="C235" s="13"/>
      <c r="D235" s="13"/>
      <c r="E235" s="13"/>
      <c r="F235" s="13"/>
      <c r="G235" s="13"/>
      <c r="H235" s="16"/>
    </row>
    <row r="236" spans="1:8" s="17" customFormat="1" ht="11.25" customHeight="1">
      <c r="A236" s="13"/>
      <c r="B236" s="13"/>
      <c r="C236" s="13"/>
      <c r="D236" s="13"/>
      <c r="E236" s="13"/>
      <c r="F236" s="13"/>
      <c r="G236" s="13"/>
      <c r="H236" s="16"/>
    </row>
    <row r="237" spans="1:8" s="17" customFormat="1" ht="15.75">
      <c r="A237" s="13"/>
      <c r="B237" s="13"/>
      <c r="C237" s="13"/>
      <c r="D237" s="13"/>
      <c r="E237" s="13"/>
      <c r="F237" s="13"/>
      <c r="G237" s="13"/>
      <c r="H237" s="16"/>
    </row>
    <row r="238" spans="1:8" s="17" customFormat="1" ht="15.75">
      <c r="A238" s="13"/>
      <c r="B238" s="13"/>
      <c r="C238" s="13"/>
      <c r="D238" s="13"/>
      <c r="E238" s="13"/>
      <c r="F238" s="13"/>
      <c r="G238" s="13"/>
      <c r="H238" s="16"/>
    </row>
    <row r="239" spans="1:8" s="17" customFormat="1" ht="15.75">
      <c r="A239" s="13"/>
      <c r="B239" s="13"/>
      <c r="C239" s="13"/>
      <c r="D239" s="13"/>
      <c r="E239" s="13"/>
      <c r="F239" s="13"/>
      <c r="G239" s="13"/>
      <c r="H239" s="16"/>
    </row>
    <row r="240" spans="1:8" s="17" customFormat="1" ht="15.75">
      <c r="A240" s="13"/>
      <c r="B240" s="13"/>
      <c r="C240" s="13"/>
      <c r="D240" s="13"/>
      <c r="E240" s="13"/>
      <c r="F240" s="13"/>
      <c r="G240" s="13"/>
      <c r="H240" s="16"/>
    </row>
    <row r="241" spans="1:13" s="18" customFormat="1" ht="15.75">
      <c r="A241" s="13"/>
      <c r="B241" s="13"/>
      <c r="C241" s="13"/>
      <c r="D241" s="13"/>
      <c r="E241" s="13"/>
      <c r="F241" s="13"/>
      <c r="G241" s="13"/>
      <c r="H241" s="16"/>
      <c r="I241" s="17"/>
      <c r="J241" s="17"/>
      <c r="K241" s="17"/>
      <c r="L241" s="17"/>
      <c r="M241" s="17"/>
    </row>
    <row r="242" spans="1:13" s="18" customFormat="1" ht="15.75">
      <c r="A242" s="13"/>
      <c r="B242" s="13"/>
      <c r="C242" s="13"/>
      <c r="D242" s="13"/>
      <c r="E242" s="13"/>
      <c r="F242" s="13"/>
      <c r="G242" s="13"/>
      <c r="H242" s="16"/>
      <c r="I242" s="17"/>
      <c r="J242" s="17"/>
      <c r="K242" s="17"/>
      <c r="L242" s="17"/>
      <c r="M242" s="17"/>
    </row>
    <row r="243" spans="1:13" ht="15.75">
      <c r="A243" s="13"/>
      <c r="B243" s="13"/>
      <c r="C243" s="13"/>
      <c r="D243" s="13"/>
      <c r="E243" s="13"/>
      <c r="F243" s="13"/>
      <c r="G243" s="13"/>
      <c r="H243" s="4"/>
    </row>
    <row r="244" spans="1:13" ht="37.5" customHeight="1">
      <c r="A244" s="13"/>
      <c r="B244" s="13"/>
      <c r="C244" s="13"/>
      <c r="D244" s="13"/>
      <c r="E244" s="13"/>
      <c r="F244" s="13"/>
      <c r="G244" s="13"/>
      <c r="H244" s="4"/>
    </row>
    <row r="245" spans="1:13" ht="35.25" customHeight="1">
      <c r="A245" s="13"/>
      <c r="B245" s="13"/>
      <c r="C245" s="13"/>
      <c r="D245" s="13"/>
      <c r="E245" s="13"/>
      <c r="F245" s="13"/>
      <c r="G245" s="13"/>
      <c r="H245" s="4"/>
    </row>
    <row r="246" spans="1:13" ht="15.75">
      <c r="A246" s="13"/>
      <c r="B246" s="13"/>
      <c r="C246" s="13"/>
      <c r="D246" s="13"/>
      <c r="E246" s="13"/>
      <c r="F246" s="13"/>
      <c r="G246" s="13"/>
      <c r="H246" s="4"/>
    </row>
    <row r="247" spans="1:13" s="10" customFormat="1" ht="30.75" customHeight="1">
      <c r="A247" s="124" t="s">
        <v>88</v>
      </c>
      <c r="B247" s="124"/>
      <c r="C247" s="124"/>
      <c r="D247" s="124"/>
      <c r="E247" s="124"/>
      <c r="F247" s="124"/>
      <c r="G247" s="124"/>
      <c r="H247" s="9"/>
    </row>
    <row r="248" spans="1:13" ht="51" customHeight="1">
      <c r="A248" s="96" t="s">
        <v>35</v>
      </c>
      <c r="B248" s="96"/>
      <c r="C248" s="96"/>
      <c r="D248" s="96"/>
      <c r="E248" s="96"/>
      <c r="F248" s="96"/>
      <c r="G248" s="96"/>
      <c r="H248" s="4"/>
    </row>
    <row r="249" spans="1:13" ht="15" customHeight="1">
      <c r="A249" s="11" t="s">
        <v>16</v>
      </c>
      <c r="B249" s="11" t="s">
        <v>36</v>
      </c>
      <c r="C249" s="95" t="s">
        <v>17</v>
      </c>
      <c r="D249" s="95"/>
      <c r="E249" s="95" t="s">
        <v>37</v>
      </c>
      <c r="F249" s="95"/>
      <c r="G249" s="11" t="s">
        <v>38</v>
      </c>
      <c r="H249" s="4"/>
    </row>
    <row r="250" spans="1:13" ht="31.5" customHeight="1">
      <c r="A250" s="50">
        <v>1</v>
      </c>
      <c r="B250" s="51" t="s">
        <v>135</v>
      </c>
      <c r="C250" s="107" t="s">
        <v>136</v>
      </c>
      <c r="D250" s="108"/>
      <c r="E250" s="93" t="s">
        <v>137</v>
      </c>
      <c r="F250" s="94"/>
      <c r="G250" s="26" t="s">
        <v>138</v>
      </c>
      <c r="H250" s="4"/>
    </row>
    <row r="251" spans="1:13" ht="31.5" customHeight="1">
      <c r="A251" s="50">
        <v>2</v>
      </c>
      <c r="B251" s="51" t="s">
        <v>139</v>
      </c>
      <c r="C251" s="149" t="s">
        <v>158</v>
      </c>
      <c r="D251" s="150"/>
      <c r="E251" s="93" t="s">
        <v>137</v>
      </c>
      <c r="F251" s="94"/>
      <c r="G251" s="26" t="s">
        <v>138</v>
      </c>
      <c r="H251" s="4"/>
    </row>
    <row r="252" spans="1:13" ht="55.5" customHeight="1">
      <c r="A252" s="50">
        <v>3</v>
      </c>
      <c r="B252" s="51" t="s">
        <v>140</v>
      </c>
      <c r="C252" s="107" t="s">
        <v>141</v>
      </c>
      <c r="D252" s="108"/>
      <c r="E252" s="93" t="s">
        <v>137</v>
      </c>
      <c r="F252" s="94"/>
      <c r="G252" s="52" t="s">
        <v>142</v>
      </c>
      <c r="H252" s="4"/>
    </row>
    <row r="253" spans="1:13" ht="17.25" customHeight="1">
      <c r="A253" s="53">
        <v>4</v>
      </c>
      <c r="B253" s="54" t="s">
        <v>143</v>
      </c>
      <c r="C253" s="151" t="s">
        <v>144</v>
      </c>
      <c r="D253" s="108"/>
      <c r="E253" s="100" t="s">
        <v>137</v>
      </c>
      <c r="F253" s="101"/>
      <c r="G253" s="55" t="s">
        <v>145</v>
      </c>
      <c r="H253" s="4"/>
    </row>
    <row r="254" spans="1:13" ht="60" customHeight="1">
      <c r="A254" s="53">
        <v>5</v>
      </c>
      <c r="B254" s="54" t="s">
        <v>157</v>
      </c>
      <c r="C254" s="149" t="s">
        <v>158</v>
      </c>
      <c r="D254" s="150"/>
      <c r="E254" s="93" t="s">
        <v>137</v>
      </c>
      <c r="F254" s="94"/>
      <c r="G254" s="63" t="s">
        <v>156</v>
      </c>
      <c r="H254" s="4"/>
    </row>
    <row r="255" spans="1:13" ht="31.5" customHeight="1">
      <c r="A255" s="13"/>
      <c r="B255" s="13"/>
      <c r="C255" s="13"/>
      <c r="D255" s="13"/>
      <c r="E255" s="13"/>
      <c r="F255" s="13"/>
      <c r="G255" s="13"/>
      <c r="H255" s="4"/>
    </row>
    <row r="256" spans="1:13" ht="31.5" customHeight="1">
      <c r="A256" s="104" t="s">
        <v>80</v>
      </c>
      <c r="B256" s="105"/>
      <c r="C256" s="105"/>
      <c r="D256" s="105"/>
      <c r="E256" s="105"/>
      <c r="F256" s="105"/>
      <c r="G256" s="106"/>
      <c r="H256" s="4"/>
    </row>
    <row r="257" spans="1:8" ht="31.5" customHeight="1">
      <c r="A257" s="102" t="s">
        <v>68</v>
      </c>
      <c r="B257" s="103"/>
      <c r="C257" s="102" t="s">
        <v>17</v>
      </c>
      <c r="D257" s="103"/>
      <c r="E257" s="15" t="s">
        <v>62</v>
      </c>
      <c r="F257" s="102" t="s">
        <v>69</v>
      </c>
      <c r="G257" s="103"/>
      <c r="H257" s="4"/>
    </row>
    <row r="258" spans="1:8" ht="149.25" customHeight="1">
      <c r="A258" s="153" t="s">
        <v>146</v>
      </c>
      <c r="B258" s="154"/>
      <c r="C258" s="22" t="s">
        <v>147</v>
      </c>
      <c r="D258" s="80" t="s">
        <v>148</v>
      </c>
      <c r="E258" s="82"/>
      <c r="F258" s="155" t="s">
        <v>149</v>
      </c>
      <c r="G258" s="156"/>
      <c r="H258" s="4"/>
    </row>
    <row r="259" spans="1:8" ht="17.25" customHeight="1">
      <c r="A259" s="97"/>
      <c r="B259" s="98"/>
      <c r="C259" s="98"/>
      <c r="D259" s="98"/>
      <c r="E259" s="98"/>
      <c r="F259" s="98"/>
      <c r="G259" s="98"/>
      <c r="H259" s="4"/>
    </row>
    <row r="260" spans="1:8" ht="22.5" customHeight="1">
      <c r="A260" s="19"/>
      <c r="B260" s="37"/>
      <c r="C260" s="37"/>
      <c r="D260" s="37"/>
      <c r="E260" s="37"/>
      <c r="F260" s="37"/>
      <c r="G260" s="37"/>
      <c r="H260" s="4"/>
    </row>
    <row r="261" spans="1:8" ht="16.5">
      <c r="A261" s="96" t="s">
        <v>96</v>
      </c>
      <c r="B261" s="96"/>
      <c r="C261" s="96"/>
      <c r="D261" s="96"/>
      <c r="E261" s="96"/>
      <c r="F261" s="96"/>
      <c r="G261" s="96"/>
      <c r="H261" s="4"/>
    </row>
    <row r="262" spans="1:8" s="7" customFormat="1" ht="63">
      <c r="A262" s="11" t="s">
        <v>71</v>
      </c>
      <c r="B262" s="11" t="s">
        <v>95</v>
      </c>
      <c r="C262" s="11" t="s">
        <v>94</v>
      </c>
      <c r="D262" s="95" t="s">
        <v>70</v>
      </c>
      <c r="E262" s="95"/>
      <c r="F262" s="95"/>
      <c r="G262" s="27" t="s">
        <v>34</v>
      </c>
      <c r="H262" s="6"/>
    </row>
    <row r="263" spans="1:8" s="7" customFormat="1" ht="15.75" customHeight="1">
      <c r="A263" s="22">
        <v>68</v>
      </c>
      <c r="B263" s="31">
        <v>44</v>
      </c>
      <c r="C263" s="22">
        <v>24</v>
      </c>
      <c r="D263" s="133" t="s">
        <v>122</v>
      </c>
      <c r="E263" s="133"/>
      <c r="F263" s="133"/>
      <c r="G263" s="30" t="s">
        <v>69</v>
      </c>
      <c r="H263" s="6"/>
    </row>
    <row r="264" spans="1:8" ht="15" customHeight="1">
      <c r="A264" s="80"/>
      <c r="B264" s="81"/>
      <c r="C264" s="81"/>
      <c r="D264" s="81"/>
      <c r="E264" s="81"/>
      <c r="F264" s="81"/>
      <c r="G264" s="82"/>
      <c r="H264" s="4"/>
    </row>
    <row r="265" spans="1:8" ht="16.5" customHeight="1">
      <c r="A265" s="33"/>
      <c r="B265" s="34"/>
      <c r="C265" s="34"/>
      <c r="D265" s="34"/>
      <c r="E265" s="34"/>
      <c r="F265" s="34"/>
      <c r="G265" s="34"/>
      <c r="H265" s="4"/>
    </row>
    <row r="266" spans="1:8" ht="33" customHeight="1">
      <c r="A266" s="157" t="s">
        <v>91</v>
      </c>
      <c r="B266" s="158"/>
      <c r="C266" s="158"/>
      <c r="D266" s="158"/>
      <c r="E266" s="158"/>
      <c r="F266" s="158"/>
      <c r="G266" s="159"/>
      <c r="H266" s="4"/>
    </row>
    <row r="267" spans="1:8" ht="16.5">
      <c r="A267" s="160" t="s">
        <v>92</v>
      </c>
      <c r="B267" s="161"/>
      <c r="C267" s="161"/>
      <c r="D267" s="161"/>
      <c r="E267" s="161"/>
      <c r="F267" s="161"/>
      <c r="G267" s="162"/>
      <c r="H267" s="4"/>
    </row>
    <row r="268" spans="1:8" ht="15.75" customHeight="1">
      <c r="A268" s="102" t="s">
        <v>72</v>
      </c>
      <c r="B268" s="103"/>
      <c r="C268" s="174" t="s">
        <v>73</v>
      </c>
      <c r="D268" s="175"/>
      <c r="E268" s="102" t="s">
        <v>69</v>
      </c>
      <c r="F268" s="163"/>
      <c r="G268" s="103"/>
      <c r="H268" s="4"/>
    </row>
    <row r="269" spans="1:8" ht="18.75">
      <c r="A269" s="172">
        <v>10</v>
      </c>
      <c r="B269" s="173"/>
      <c r="C269" s="176" t="s">
        <v>188</v>
      </c>
      <c r="D269" s="177"/>
      <c r="E269" s="178" t="s">
        <v>123</v>
      </c>
      <c r="F269" s="179"/>
      <c r="G269" s="180"/>
      <c r="H269" s="4"/>
    </row>
    <row r="270" spans="1:8" ht="15.75">
      <c r="A270" s="19"/>
      <c r="B270" s="19"/>
      <c r="C270" s="19"/>
      <c r="D270" s="19"/>
      <c r="E270" s="4"/>
      <c r="F270" s="4"/>
      <c r="G270" s="4"/>
      <c r="H270" s="4"/>
    </row>
    <row r="271" spans="1:8" ht="18.75">
      <c r="A271" s="113" t="s">
        <v>93</v>
      </c>
      <c r="B271" s="152"/>
      <c r="C271" s="152"/>
      <c r="D271" s="152"/>
      <c r="E271" s="152"/>
      <c r="F271" s="152"/>
      <c r="G271" s="152"/>
      <c r="H271" s="4"/>
    </row>
    <row r="272" spans="1:8" ht="16.5">
      <c r="A272" s="96" t="s">
        <v>98</v>
      </c>
      <c r="B272" s="96"/>
      <c r="C272" s="96"/>
      <c r="D272" s="96"/>
      <c r="E272" s="96"/>
      <c r="F272" s="96"/>
      <c r="G272" s="96"/>
      <c r="H272" s="4"/>
    </row>
    <row r="273" spans="1:8" ht="31.5" customHeight="1">
      <c r="A273" s="11" t="s">
        <v>39</v>
      </c>
      <c r="B273" s="11" t="s">
        <v>40</v>
      </c>
      <c r="C273" s="95" t="s">
        <v>17</v>
      </c>
      <c r="D273" s="95"/>
      <c r="E273" s="11" t="s">
        <v>41</v>
      </c>
      <c r="F273" s="95" t="s">
        <v>64</v>
      </c>
      <c r="G273" s="95"/>
      <c r="H273" s="4"/>
    </row>
    <row r="274" spans="1:8" ht="31.5" customHeight="1">
      <c r="A274" s="25">
        <v>16601</v>
      </c>
      <c r="B274" s="61">
        <v>45313</v>
      </c>
      <c r="C274" s="131" t="s">
        <v>480</v>
      </c>
      <c r="D274" s="132"/>
      <c r="E274" s="25" t="s">
        <v>481</v>
      </c>
      <c r="F274" s="92" t="s">
        <v>482</v>
      </c>
      <c r="G274" s="263"/>
      <c r="H274" s="4"/>
    </row>
    <row r="275" spans="1:8" ht="31.5" customHeight="1">
      <c r="A275" s="25">
        <v>16602</v>
      </c>
      <c r="B275" s="61">
        <v>45313</v>
      </c>
      <c r="C275" s="131" t="s">
        <v>480</v>
      </c>
      <c r="D275" s="132"/>
      <c r="E275" s="25" t="s">
        <v>481</v>
      </c>
      <c r="F275" s="92" t="s">
        <v>482</v>
      </c>
      <c r="G275" s="263"/>
      <c r="H275" s="4"/>
    </row>
    <row r="276" spans="1:8" ht="31.5" customHeight="1">
      <c r="A276" s="62">
        <v>16603</v>
      </c>
      <c r="B276" s="61">
        <v>45314</v>
      </c>
      <c r="C276" s="131" t="s">
        <v>480</v>
      </c>
      <c r="D276" s="132"/>
      <c r="E276" s="25" t="s">
        <v>481</v>
      </c>
      <c r="F276" s="92" t="s">
        <v>482</v>
      </c>
      <c r="G276" s="263"/>
      <c r="H276" s="4"/>
    </row>
    <row r="277" spans="1:8" ht="15.75" customHeight="1">
      <c r="A277" s="25"/>
      <c r="B277" s="61"/>
      <c r="C277" s="131"/>
      <c r="D277" s="132"/>
      <c r="E277" s="25"/>
      <c r="F277" s="84"/>
      <c r="G277" s="84"/>
      <c r="H277" s="4"/>
    </row>
    <row r="278" spans="1:8" ht="22.5" customHeight="1">
      <c r="A278" s="13"/>
      <c r="B278" s="13"/>
      <c r="C278" s="13"/>
      <c r="D278" s="13"/>
      <c r="E278" s="13"/>
      <c r="F278" s="13"/>
      <c r="G278" s="13"/>
      <c r="H278" s="4"/>
    </row>
    <row r="279" spans="1:8" ht="18.75">
      <c r="A279" s="254" t="s">
        <v>81</v>
      </c>
      <c r="B279" s="255"/>
      <c r="C279" s="255"/>
      <c r="D279" s="255"/>
      <c r="E279" s="255"/>
      <c r="F279" s="255"/>
      <c r="G279" s="256"/>
      <c r="H279" s="4"/>
    </row>
    <row r="280" spans="1:8" ht="16.5">
      <c r="A280" s="260" t="s">
        <v>82</v>
      </c>
      <c r="B280" s="261"/>
      <c r="C280" s="261"/>
      <c r="D280" s="261"/>
      <c r="E280" s="261"/>
      <c r="F280" s="261"/>
      <c r="G280" s="262"/>
      <c r="H280" s="4"/>
    </row>
    <row r="281" spans="1:8" ht="16.5" customHeight="1">
      <c r="A281" s="109" t="s">
        <v>42</v>
      </c>
      <c r="B281" s="241"/>
      <c r="C281" s="241"/>
      <c r="D281" s="241"/>
      <c r="E281" s="241"/>
      <c r="F281" s="241"/>
      <c r="G281" s="110"/>
      <c r="H281" s="4"/>
    </row>
    <row r="282" spans="1:8" ht="15.75" customHeight="1">
      <c r="A282" s="27" t="s">
        <v>65</v>
      </c>
      <c r="B282" s="28" t="s">
        <v>62</v>
      </c>
      <c r="C282" s="99" t="s">
        <v>17</v>
      </c>
      <c r="D282" s="99"/>
      <c r="E282" s="99"/>
      <c r="F282" s="95" t="s">
        <v>43</v>
      </c>
      <c r="G282" s="95"/>
      <c r="H282" s="4"/>
    </row>
    <row r="283" spans="1:8" ht="15.75" customHeight="1">
      <c r="A283" s="64" t="s">
        <v>459</v>
      </c>
      <c r="B283" s="57">
        <v>45349</v>
      </c>
      <c r="C283" s="242" t="s">
        <v>460</v>
      </c>
      <c r="D283" s="243"/>
      <c r="E283" s="243"/>
      <c r="F283" s="144" t="s">
        <v>461</v>
      </c>
      <c r="G283" s="181"/>
      <c r="H283" s="4"/>
    </row>
    <row r="284" spans="1:8" ht="15.75" customHeight="1">
      <c r="A284" s="64" t="s">
        <v>180</v>
      </c>
      <c r="B284" s="57">
        <v>45460</v>
      </c>
      <c r="C284" s="133" t="s">
        <v>462</v>
      </c>
      <c r="D284" s="97"/>
      <c r="E284" s="97"/>
      <c r="F284" s="144" t="s">
        <v>415</v>
      </c>
      <c r="G284" s="181"/>
      <c r="H284" s="4"/>
    </row>
    <row r="285" spans="1:8" ht="15.75" customHeight="1">
      <c r="A285" s="64" t="s">
        <v>463</v>
      </c>
      <c r="B285" s="57">
        <v>45534</v>
      </c>
      <c r="C285" s="133" t="s">
        <v>464</v>
      </c>
      <c r="D285" s="97"/>
      <c r="E285" s="97"/>
      <c r="F285" s="144" t="s">
        <v>465</v>
      </c>
      <c r="G285" s="181"/>
      <c r="H285" s="4"/>
    </row>
    <row r="286" spans="1:8" ht="15.75" customHeight="1">
      <c r="A286" s="64" t="s">
        <v>466</v>
      </c>
      <c r="B286" s="57">
        <v>45594</v>
      </c>
      <c r="C286" s="80" t="s">
        <v>467</v>
      </c>
      <c r="D286" s="81"/>
      <c r="E286" s="82"/>
      <c r="F286" s="144" t="s">
        <v>468</v>
      </c>
      <c r="G286" s="244"/>
      <c r="H286" s="4"/>
    </row>
    <row r="287" spans="1:8" ht="15.75" customHeight="1">
      <c r="A287" s="64" t="s">
        <v>469</v>
      </c>
      <c r="B287" s="57">
        <v>45635</v>
      </c>
      <c r="C287" s="80" t="s">
        <v>470</v>
      </c>
      <c r="D287" s="81"/>
      <c r="E287" s="82"/>
      <c r="F287" s="144" t="s">
        <v>471</v>
      </c>
      <c r="G287" s="244"/>
      <c r="H287" s="4"/>
    </row>
    <row r="288" spans="1:8" ht="15.75" customHeight="1">
      <c r="A288" s="24"/>
      <c r="B288" s="57"/>
      <c r="C288" s="167"/>
      <c r="D288" s="168"/>
      <c r="E288" s="169"/>
      <c r="F288" s="170"/>
      <c r="G288" s="140"/>
      <c r="H288" s="4"/>
    </row>
    <row r="289" spans="1:8" ht="15.75">
      <c r="A289" s="4"/>
      <c r="B289" s="4"/>
      <c r="C289" s="4"/>
      <c r="D289" s="4"/>
      <c r="E289" s="4"/>
      <c r="F289" s="4"/>
      <c r="G289" s="4"/>
      <c r="H289" s="4"/>
    </row>
    <row r="290" spans="1:8" ht="15.75">
      <c r="A290" s="109" t="s">
        <v>44</v>
      </c>
      <c r="B290" s="241"/>
      <c r="C290" s="241"/>
      <c r="D290" s="241"/>
      <c r="E290" s="241"/>
      <c r="F290" s="241"/>
      <c r="G290" s="110"/>
      <c r="H290" s="4"/>
    </row>
    <row r="291" spans="1:8" ht="15.75">
      <c r="A291" s="27" t="s">
        <v>65</v>
      </c>
      <c r="B291" s="27" t="s">
        <v>62</v>
      </c>
      <c r="C291" s="99" t="s">
        <v>17</v>
      </c>
      <c r="D291" s="99"/>
      <c r="E291" s="99"/>
      <c r="F291" s="95" t="s">
        <v>43</v>
      </c>
      <c r="G291" s="95"/>
      <c r="H291" s="4"/>
    </row>
    <row r="292" spans="1:8" ht="15.75">
      <c r="A292" s="65" t="s">
        <v>169</v>
      </c>
      <c r="B292" s="66">
        <v>45467</v>
      </c>
      <c r="C292" s="137" t="s">
        <v>472</v>
      </c>
      <c r="D292" s="138"/>
      <c r="E292" s="139"/>
      <c r="F292" s="92" t="s">
        <v>416</v>
      </c>
      <c r="G292" s="171"/>
      <c r="H292" s="4"/>
    </row>
    <row r="293" spans="1:8" ht="15.75">
      <c r="A293" s="64" t="s">
        <v>177</v>
      </c>
      <c r="B293" s="57">
        <v>45469</v>
      </c>
      <c r="C293" s="133" t="s">
        <v>417</v>
      </c>
      <c r="D293" s="97"/>
      <c r="E293" s="97"/>
      <c r="F293" s="92" t="s">
        <v>418</v>
      </c>
      <c r="G293" s="140"/>
      <c r="H293" s="4"/>
    </row>
    <row r="294" spans="1:8" ht="15.75">
      <c r="A294" s="65" t="s">
        <v>165</v>
      </c>
      <c r="B294" s="66">
        <v>45546</v>
      </c>
      <c r="C294" s="137" t="s">
        <v>473</v>
      </c>
      <c r="D294" s="138"/>
      <c r="E294" s="139"/>
      <c r="F294" s="92" t="s">
        <v>474</v>
      </c>
      <c r="G294" s="171"/>
      <c r="H294" s="4"/>
    </row>
    <row r="295" spans="1:8" ht="15.75">
      <c r="A295" s="64" t="s">
        <v>475</v>
      </c>
      <c r="B295" s="57">
        <v>45649</v>
      </c>
      <c r="C295" s="137" t="s">
        <v>476</v>
      </c>
      <c r="D295" s="138"/>
      <c r="E295" s="139"/>
      <c r="F295" s="92" t="s">
        <v>477</v>
      </c>
      <c r="G295" s="171"/>
      <c r="H295" s="4"/>
    </row>
    <row r="296" spans="1:8" ht="15.75" customHeight="1">
      <c r="A296" s="141" t="s">
        <v>67</v>
      </c>
      <c r="B296" s="142"/>
      <c r="C296" s="142"/>
      <c r="D296" s="142"/>
      <c r="E296" s="142"/>
      <c r="F296" s="142"/>
      <c r="G296" s="143"/>
    </row>
    <row r="297" spans="1:8" ht="15.75">
      <c r="A297" s="4"/>
      <c r="B297" s="4"/>
      <c r="C297" s="4"/>
      <c r="D297" s="4"/>
      <c r="E297" s="4"/>
      <c r="F297" s="4"/>
      <c r="G297" s="4"/>
    </row>
    <row r="298" spans="1:8" ht="15.75">
      <c r="A298" s="109" t="s">
        <v>45</v>
      </c>
      <c r="B298" s="241"/>
      <c r="C298" s="241"/>
      <c r="D298" s="241"/>
      <c r="E298" s="241"/>
      <c r="F298" s="241"/>
      <c r="G298" s="110"/>
    </row>
    <row r="299" spans="1:8" ht="15.75">
      <c r="A299" s="27" t="s">
        <v>65</v>
      </c>
      <c r="B299" s="27" t="s">
        <v>62</v>
      </c>
      <c r="C299" s="99" t="s">
        <v>17</v>
      </c>
      <c r="D299" s="99"/>
      <c r="E299" s="99"/>
      <c r="F299" s="95" t="s">
        <v>43</v>
      </c>
      <c r="G299" s="95"/>
    </row>
    <row r="300" spans="1:8" ht="15.75">
      <c r="A300" s="77" t="s">
        <v>455</v>
      </c>
      <c r="B300" s="58" t="s">
        <v>478</v>
      </c>
      <c r="C300" s="141" t="s">
        <v>457</v>
      </c>
      <c r="D300" s="142"/>
      <c r="E300" s="143"/>
      <c r="F300" s="92" t="s">
        <v>479</v>
      </c>
      <c r="G300" s="82"/>
    </row>
    <row r="301" spans="1:8" ht="15.75">
      <c r="A301" s="141"/>
      <c r="B301" s="142"/>
      <c r="C301" s="142"/>
      <c r="D301" s="142"/>
      <c r="E301" s="142"/>
      <c r="F301" s="142"/>
      <c r="G301" s="143"/>
    </row>
    <row r="302" spans="1:8" ht="15.75">
      <c r="A302" s="141" t="s">
        <v>67</v>
      </c>
      <c r="B302" s="142"/>
      <c r="C302" s="142"/>
      <c r="D302" s="142"/>
      <c r="E302" s="142"/>
      <c r="F302" s="142"/>
      <c r="G302" s="143"/>
    </row>
    <row r="303" spans="1:8" ht="15.75">
      <c r="A303" s="4"/>
      <c r="B303" s="4"/>
      <c r="C303" s="4"/>
      <c r="D303" s="4"/>
      <c r="E303" s="4"/>
      <c r="F303" s="4"/>
      <c r="G303" s="4"/>
    </row>
    <row r="304" spans="1:8" ht="15.75">
      <c r="A304" s="109" t="s">
        <v>46</v>
      </c>
      <c r="B304" s="241"/>
      <c r="C304" s="241"/>
      <c r="D304" s="241"/>
      <c r="E304" s="241"/>
      <c r="F304" s="241"/>
      <c r="G304" s="110"/>
    </row>
    <row r="305" spans="1:7" ht="15.75">
      <c r="A305" s="27" t="s">
        <v>65</v>
      </c>
      <c r="B305" s="27" t="s">
        <v>62</v>
      </c>
      <c r="C305" s="99" t="s">
        <v>17</v>
      </c>
      <c r="D305" s="99"/>
      <c r="E305" s="99"/>
      <c r="F305" s="95" t="s">
        <v>43</v>
      </c>
      <c r="G305" s="95"/>
    </row>
    <row r="306" spans="1:7" ht="15.75">
      <c r="A306" s="76" t="s">
        <v>419</v>
      </c>
      <c r="B306" s="57">
        <v>45384</v>
      </c>
      <c r="C306" s="80" t="s">
        <v>420</v>
      </c>
      <c r="D306" s="81"/>
      <c r="E306" s="82"/>
      <c r="F306" s="92" t="s">
        <v>421</v>
      </c>
      <c r="G306" s="82"/>
    </row>
    <row r="307" spans="1:7" ht="15.75">
      <c r="A307" s="58" t="s">
        <v>166</v>
      </c>
      <c r="B307" s="57">
        <v>45470</v>
      </c>
      <c r="C307" s="137" t="s">
        <v>428</v>
      </c>
      <c r="D307" s="138"/>
      <c r="E307" s="139"/>
      <c r="F307" s="92" t="s">
        <v>422</v>
      </c>
      <c r="G307" s="140"/>
    </row>
    <row r="308" spans="1:7" ht="15.75">
      <c r="A308" s="58" t="s">
        <v>173</v>
      </c>
      <c r="B308" s="57">
        <v>45337</v>
      </c>
      <c r="C308" s="80" t="s">
        <v>429</v>
      </c>
      <c r="D308" s="81"/>
      <c r="E308" s="82"/>
      <c r="F308" s="92" t="s">
        <v>430</v>
      </c>
      <c r="G308" s="82"/>
    </row>
    <row r="309" spans="1:7" ht="15.75">
      <c r="A309" s="58" t="s">
        <v>423</v>
      </c>
      <c r="B309" s="57">
        <v>45471</v>
      </c>
      <c r="C309" s="137" t="s">
        <v>424</v>
      </c>
      <c r="D309" s="138"/>
      <c r="E309" s="139"/>
      <c r="F309" s="144" t="s">
        <v>425</v>
      </c>
      <c r="G309" s="138"/>
    </row>
    <row r="310" spans="1:7" ht="15.75">
      <c r="A310" s="58" t="s">
        <v>431</v>
      </c>
      <c r="B310" s="57">
        <v>45653</v>
      </c>
      <c r="C310" s="137" t="s">
        <v>432</v>
      </c>
      <c r="D310" s="138"/>
      <c r="E310" s="139"/>
      <c r="F310" s="144" t="s">
        <v>433</v>
      </c>
      <c r="G310" s="240"/>
    </row>
    <row r="311" spans="1:7" ht="15.75">
      <c r="A311" s="58" t="s">
        <v>434</v>
      </c>
      <c r="B311" s="57">
        <v>45632</v>
      </c>
      <c r="C311" s="137" t="s">
        <v>435</v>
      </c>
      <c r="D311" s="138"/>
      <c r="E311" s="139"/>
      <c r="F311" s="144" t="s">
        <v>436</v>
      </c>
      <c r="G311" s="240"/>
    </row>
    <row r="312" spans="1:7" ht="15.75">
      <c r="A312" s="4"/>
      <c r="B312" s="4"/>
      <c r="C312" s="4"/>
      <c r="D312" s="4"/>
      <c r="E312" s="4"/>
      <c r="F312" s="4"/>
      <c r="G312" s="4"/>
    </row>
    <row r="313" spans="1:7" ht="29.25" customHeight="1">
      <c r="A313" s="109" t="s">
        <v>47</v>
      </c>
      <c r="B313" s="241"/>
      <c r="C313" s="241"/>
      <c r="D313" s="241"/>
      <c r="E313" s="241"/>
      <c r="F313" s="241"/>
      <c r="G313" s="110"/>
    </row>
    <row r="314" spans="1:7" ht="15.75">
      <c r="A314" s="27" t="s">
        <v>2</v>
      </c>
      <c r="B314" s="28" t="s">
        <v>62</v>
      </c>
      <c r="C314" s="99" t="s">
        <v>48</v>
      </c>
      <c r="D314" s="99"/>
      <c r="E314" s="99"/>
      <c r="F314" s="95" t="s">
        <v>49</v>
      </c>
      <c r="G314" s="95"/>
    </row>
    <row r="315" spans="1:7" ht="15.75">
      <c r="A315" s="76" t="s">
        <v>437</v>
      </c>
      <c r="B315" s="57">
        <v>45336</v>
      </c>
      <c r="C315" s="80" t="s">
        <v>438</v>
      </c>
      <c r="D315" s="81"/>
      <c r="E315" s="82"/>
      <c r="F315" s="92" t="s">
        <v>439</v>
      </c>
      <c r="G315" s="171"/>
    </row>
    <row r="316" spans="1:7" ht="15.75">
      <c r="A316" s="76" t="s">
        <v>440</v>
      </c>
      <c r="B316" s="57">
        <v>45366</v>
      </c>
      <c r="C316" s="80" t="s">
        <v>441</v>
      </c>
      <c r="D316" s="81"/>
      <c r="E316" s="82"/>
      <c r="F316" s="92" t="s">
        <v>442</v>
      </c>
      <c r="G316" s="82"/>
    </row>
    <row r="317" spans="1:7" ht="15.75">
      <c r="A317" s="76" t="s">
        <v>443</v>
      </c>
      <c r="B317" s="57">
        <v>45362</v>
      </c>
      <c r="C317" s="80" t="s">
        <v>444</v>
      </c>
      <c r="D317" s="81"/>
      <c r="E317" s="82"/>
      <c r="F317" s="92" t="s">
        <v>445</v>
      </c>
      <c r="G317" s="82"/>
    </row>
    <row r="318" spans="1:7" ht="15.75">
      <c r="A318" s="76" t="s">
        <v>446</v>
      </c>
      <c r="B318" s="57">
        <v>45384</v>
      </c>
      <c r="C318" s="80" t="s">
        <v>175</v>
      </c>
      <c r="D318" s="81"/>
      <c r="E318" s="82"/>
      <c r="F318" s="92" t="s">
        <v>447</v>
      </c>
      <c r="G318" s="171"/>
    </row>
    <row r="319" spans="1:7" ht="15.75">
      <c r="A319" s="76" t="s">
        <v>448</v>
      </c>
      <c r="B319" s="57">
        <v>45435</v>
      </c>
      <c r="C319" s="80" t="s">
        <v>449</v>
      </c>
      <c r="D319" s="81"/>
      <c r="E319" s="82"/>
      <c r="F319" s="92" t="s">
        <v>450</v>
      </c>
      <c r="G319" s="82"/>
    </row>
    <row r="320" spans="1:7" ht="15.75">
      <c r="A320" s="76" t="s">
        <v>451</v>
      </c>
      <c r="B320" s="57">
        <v>45400</v>
      </c>
      <c r="C320" s="80" t="s">
        <v>452</v>
      </c>
      <c r="D320" s="81"/>
      <c r="E320" s="82"/>
      <c r="F320" s="92" t="s">
        <v>453</v>
      </c>
      <c r="G320" s="82"/>
    </row>
    <row r="321" spans="1:7" ht="15.75">
      <c r="A321" s="76" t="s">
        <v>166</v>
      </c>
      <c r="B321" s="58" t="s">
        <v>167</v>
      </c>
      <c r="C321" s="80" t="s">
        <v>454</v>
      </c>
      <c r="D321" s="81"/>
      <c r="E321" s="82"/>
      <c r="F321" s="92" t="s">
        <v>168</v>
      </c>
      <c r="G321" s="171"/>
    </row>
    <row r="322" spans="1:7" ht="15.75">
      <c r="A322" s="76" t="s">
        <v>169</v>
      </c>
      <c r="B322" s="58" t="s">
        <v>170</v>
      </c>
      <c r="C322" s="80" t="s">
        <v>171</v>
      </c>
      <c r="D322" s="81"/>
      <c r="E322" s="82"/>
      <c r="F322" s="92" t="s">
        <v>172</v>
      </c>
      <c r="G322" s="171"/>
    </row>
    <row r="323" spans="1:7" ht="15.75">
      <c r="A323" s="76" t="s">
        <v>173</v>
      </c>
      <c r="B323" s="58" t="s">
        <v>174</v>
      </c>
      <c r="C323" s="80" t="s">
        <v>175</v>
      </c>
      <c r="D323" s="81"/>
      <c r="E323" s="82"/>
      <c r="F323" s="92" t="s">
        <v>176</v>
      </c>
      <c r="G323" s="171"/>
    </row>
    <row r="324" spans="1:7" ht="15.75">
      <c r="A324" s="76" t="s">
        <v>177</v>
      </c>
      <c r="B324" s="58" t="s">
        <v>167</v>
      </c>
      <c r="C324" s="80" t="s">
        <v>178</v>
      </c>
      <c r="D324" s="81"/>
      <c r="E324" s="82"/>
      <c r="F324" s="92" t="s">
        <v>179</v>
      </c>
      <c r="G324" s="171"/>
    </row>
    <row r="325" spans="1:7" ht="15.75">
      <c r="A325" s="76" t="s">
        <v>180</v>
      </c>
      <c r="B325" s="58" t="s">
        <v>181</v>
      </c>
      <c r="C325" s="80" t="s">
        <v>182</v>
      </c>
      <c r="D325" s="81"/>
      <c r="E325" s="82"/>
      <c r="F325" s="92" t="s">
        <v>183</v>
      </c>
      <c r="G325" s="171"/>
    </row>
    <row r="326" spans="1:7" ht="15.75">
      <c r="A326" s="76" t="s">
        <v>165</v>
      </c>
      <c r="B326" s="58" t="s">
        <v>184</v>
      </c>
      <c r="C326" s="80" t="s">
        <v>185</v>
      </c>
      <c r="D326" s="81"/>
      <c r="E326" s="82"/>
      <c r="F326" s="92" t="s">
        <v>186</v>
      </c>
      <c r="G326" s="171"/>
    </row>
    <row r="327" spans="1:7" ht="15.75">
      <c r="A327" s="76" t="s">
        <v>455</v>
      </c>
      <c r="B327" s="58" t="s">
        <v>456</v>
      </c>
      <c r="C327" s="80" t="s">
        <v>457</v>
      </c>
      <c r="D327" s="81"/>
      <c r="E327" s="82"/>
      <c r="F327" s="92" t="s">
        <v>458</v>
      </c>
      <c r="G327" s="171"/>
    </row>
    <row r="328" spans="1:7" ht="15.75">
      <c r="A328" s="141"/>
      <c r="B328" s="142"/>
      <c r="C328" s="142"/>
      <c r="D328" s="142"/>
      <c r="E328" s="142"/>
      <c r="F328" s="142"/>
      <c r="G328" s="143"/>
    </row>
    <row r="329" spans="1:7" ht="15.75">
      <c r="A329" s="4"/>
      <c r="B329" s="4"/>
      <c r="C329" s="4"/>
      <c r="D329" s="4"/>
      <c r="E329" s="4"/>
      <c r="F329" s="4"/>
      <c r="G329" s="4"/>
    </row>
    <row r="330" spans="1:7" ht="30.75" customHeight="1">
      <c r="A330" s="260" t="s">
        <v>83</v>
      </c>
      <c r="B330" s="261"/>
      <c r="C330" s="261"/>
      <c r="D330" s="261"/>
      <c r="E330" s="261"/>
      <c r="F330" s="261"/>
      <c r="G330" s="262"/>
    </row>
    <row r="331" spans="1:7" ht="15.75">
      <c r="A331" s="99" t="s">
        <v>50</v>
      </c>
      <c r="B331" s="99"/>
      <c r="C331" s="99"/>
      <c r="D331" s="109" t="s">
        <v>56</v>
      </c>
      <c r="E331" s="241"/>
      <c r="F331" s="241"/>
      <c r="G331" s="110"/>
    </row>
    <row r="332" spans="1:7" ht="15.75">
      <c r="A332" s="145" t="s">
        <v>426</v>
      </c>
      <c r="B332" s="145"/>
      <c r="C332" s="145"/>
      <c r="D332" s="146">
        <v>1.68</v>
      </c>
      <c r="E332" s="147"/>
      <c r="F332" s="147"/>
      <c r="G332" s="148"/>
    </row>
    <row r="333" spans="1:7" ht="15.75" customHeight="1">
      <c r="A333" s="257" t="s">
        <v>427</v>
      </c>
      <c r="B333" s="258"/>
      <c r="C333" s="258"/>
      <c r="D333" s="258"/>
      <c r="E333" s="258"/>
      <c r="F333" s="258"/>
      <c r="G333" s="259"/>
    </row>
    <row r="334" spans="1:7" ht="15.75">
      <c r="A334" s="4"/>
      <c r="B334" s="4"/>
      <c r="C334" s="4"/>
      <c r="D334" s="4"/>
      <c r="E334" s="4"/>
      <c r="F334" s="4"/>
      <c r="G334" s="4"/>
    </row>
    <row r="335" spans="1:7" ht="18.75">
      <c r="A335" s="254" t="s">
        <v>84</v>
      </c>
      <c r="B335" s="255"/>
      <c r="C335" s="255"/>
      <c r="D335" s="255"/>
      <c r="E335" s="255"/>
      <c r="F335" s="255"/>
      <c r="G335" s="256"/>
    </row>
    <row r="336" spans="1:7" ht="15" customHeight="1">
      <c r="A336" s="245" t="s">
        <v>66</v>
      </c>
      <c r="B336" s="246"/>
      <c r="C336" s="246"/>
      <c r="D336" s="246"/>
      <c r="E336" s="246"/>
      <c r="F336" s="246"/>
      <c r="G336" s="247"/>
    </row>
    <row r="337" spans="1:7" ht="15" customHeight="1">
      <c r="A337" s="248"/>
      <c r="B337" s="249"/>
      <c r="C337" s="249"/>
      <c r="D337" s="249"/>
      <c r="E337" s="249"/>
      <c r="F337" s="249"/>
      <c r="G337" s="250"/>
    </row>
    <row r="338" spans="1:7" ht="15" customHeight="1">
      <c r="A338" s="248"/>
      <c r="B338" s="249"/>
      <c r="C338" s="249"/>
      <c r="D338" s="249"/>
      <c r="E338" s="249"/>
      <c r="F338" s="249"/>
      <c r="G338" s="250"/>
    </row>
    <row r="339" spans="1:7" ht="15" customHeight="1">
      <c r="A339" s="248"/>
      <c r="B339" s="249"/>
      <c r="C339" s="249"/>
      <c r="D339" s="249"/>
      <c r="E339" s="249"/>
      <c r="F339" s="249"/>
      <c r="G339" s="250"/>
    </row>
    <row r="340" spans="1:7" ht="15" customHeight="1">
      <c r="A340" s="248"/>
      <c r="B340" s="249"/>
      <c r="C340" s="249"/>
      <c r="D340" s="249"/>
      <c r="E340" s="249"/>
      <c r="F340" s="249"/>
      <c r="G340" s="250"/>
    </row>
    <row r="341" spans="1:7" ht="15" customHeight="1">
      <c r="A341" s="248"/>
      <c r="B341" s="249"/>
      <c r="C341" s="249"/>
      <c r="D341" s="249"/>
      <c r="E341" s="249"/>
      <c r="F341" s="249"/>
      <c r="G341" s="250"/>
    </row>
    <row r="342" spans="1:7" ht="15" customHeight="1">
      <c r="A342" s="248"/>
      <c r="B342" s="249"/>
      <c r="C342" s="249"/>
      <c r="D342" s="249"/>
      <c r="E342" s="249"/>
      <c r="F342" s="249"/>
      <c r="G342" s="250"/>
    </row>
    <row r="343" spans="1:7" ht="15" customHeight="1">
      <c r="A343" s="248"/>
      <c r="B343" s="249"/>
      <c r="C343" s="249"/>
      <c r="D343" s="249"/>
      <c r="E343" s="249"/>
      <c r="F343" s="249"/>
      <c r="G343" s="250"/>
    </row>
    <row r="344" spans="1:7" ht="15" customHeight="1">
      <c r="A344" s="251"/>
      <c r="B344" s="252"/>
      <c r="C344" s="252"/>
      <c r="D344" s="252"/>
      <c r="E344" s="252"/>
      <c r="F344" s="252"/>
      <c r="G344" s="253"/>
    </row>
    <row r="348" spans="1:7">
      <c r="F348"/>
    </row>
    <row r="349" spans="1:7">
      <c r="F349" s="32"/>
    </row>
  </sheetData>
  <mergeCells count="341">
    <mergeCell ref="A336:G344"/>
    <mergeCell ref="A335:G335"/>
    <mergeCell ref="A333:G333"/>
    <mergeCell ref="A298:G298"/>
    <mergeCell ref="A296:G296"/>
    <mergeCell ref="F274:G274"/>
    <mergeCell ref="F275:G275"/>
    <mergeCell ref="F276:G276"/>
    <mergeCell ref="C274:D274"/>
    <mergeCell ref="C275:D275"/>
    <mergeCell ref="C276:D276"/>
    <mergeCell ref="C326:E326"/>
    <mergeCell ref="F326:G326"/>
    <mergeCell ref="C327:E327"/>
    <mergeCell ref="F327:G327"/>
    <mergeCell ref="C283:E283"/>
    <mergeCell ref="C284:E284"/>
    <mergeCell ref="C285:E285"/>
    <mergeCell ref="C286:E286"/>
    <mergeCell ref="C287:E287"/>
    <mergeCell ref="F283:G283"/>
    <mergeCell ref="F284:G284"/>
    <mergeCell ref="F285:G285"/>
    <mergeCell ref="F286:G286"/>
    <mergeCell ref="F287:G287"/>
    <mergeCell ref="C293:E293"/>
    <mergeCell ref="F293:G293"/>
    <mergeCell ref="C294:E294"/>
    <mergeCell ref="F294:G294"/>
    <mergeCell ref="C295:E295"/>
    <mergeCell ref="F295:G295"/>
    <mergeCell ref="C300:E300"/>
    <mergeCell ref="F300:G300"/>
    <mergeCell ref="C321:E321"/>
    <mergeCell ref="F321:G321"/>
    <mergeCell ref="C322:E322"/>
    <mergeCell ref="F322:G322"/>
    <mergeCell ref="C323:E323"/>
    <mergeCell ref="F323:G323"/>
    <mergeCell ref="C324:E324"/>
    <mergeCell ref="F324:G324"/>
    <mergeCell ref="C325:E325"/>
    <mergeCell ref="F325:G325"/>
    <mergeCell ref="C316:E316"/>
    <mergeCell ref="F316:G316"/>
    <mergeCell ref="C317:E317"/>
    <mergeCell ref="F317:G317"/>
    <mergeCell ref="C318:E318"/>
    <mergeCell ref="F318:G318"/>
    <mergeCell ref="C319:E319"/>
    <mergeCell ref="F319:G319"/>
    <mergeCell ref="C320:E320"/>
    <mergeCell ref="F320:G320"/>
    <mergeCell ref="A165:A166"/>
    <mergeCell ref="B165:B166"/>
    <mergeCell ref="C165:C166"/>
    <mergeCell ref="E165:E166"/>
    <mergeCell ref="G165:G166"/>
    <mergeCell ref="A167:A173"/>
    <mergeCell ref="B167:B173"/>
    <mergeCell ref="G167:G173"/>
    <mergeCell ref="C306:E306"/>
    <mergeCell ref="F306:G306"/>
    <mergeCell ref="A149:A154"/>
    <mergeCell ref="B149:B154"/>
    <mergeCell ref="G149:G154"/>
    <mergeCell ref="A155:A157"/>
    <mergeCell ref="B155:B157"/>
    <mergeCell ref="G155:G157"/>
    <mergeCell ref="A162:A163"/>
    <mergeCell ref="B162:B163"/>
    <mergeCell ref="C162:C163"/>
    <mergeCell ref="E162:E163"/>
    <mergeCell ref="G162:G163"/>
    <mergeCell ref="A141:A142"/>
    <mergeCell ref="B141:B142"/>
    <mergeCell ref="G141:G142"/>
    <mergeCell ref="A144:A145"/>
    <mergeCell ref="B144:B145"/>
    <mergeCell ref="G144:G145"/>
    <mergeCell ref="A147:A148"/>
    <mergeCell ref="B147:B148"/>
    <mergeCell ref="C147:C148"/>
    <mergeCell ref="E147:E148"/>
    <mergeCell ref="G147:G148"/>
    <mergeCell ref="A128:A129"/>
    <mergeCell ref="B128:B129"/>
    <mergeCell ref="G128:G129"/>
    <mergeCell ref="A130:A131"/>
    <mergeCell ref="B130:B131"/>
    <mergeCell ref="G130:G131"/>
    <mergeCell ref="A134:A136"/>
    <mergeCell ref="B134:B136"/>
    <mergeCell ref="G134:G136"/>
    <mergeCell ref="A113:A115"/>
    <mergeCell ref="B113:B115"/>
    <mergeCell ref="G113:G115"/>
    <mergeCell ref="A116:A120"/>
    <mergeCell ref="B116:B120"/>
    <mergeCell ref="G116:G120"/>
    <mergeCell ref="A123:A127"/>
    <mergeCell ref="B123:B127"/>
    <mergeCell ref="G123:G127"/>
    <mergeCell ref="A103:A106"/>
    <mergeCell ref="B103:B106"/>
    <mergeCell ref="G103:G106"/>
    <mergeCell ref="A107:A108"/>
    <mergeCell ref="B107:B108"/>
    <mergeCell ref="G107:G108"/>
    <mergeCell ref="A111:A112"/>
    <mergeCell ref="B111:B112"/>
    <mergeCell ref="G111:G112"/>
    <mergeCell ref="A218:C218"/>
    <mergeCell ref="E252:F252"/>
    <mergeCell ref="C288:E288"/>
    <mergeCell ref="F288:G288"/>
    <mergeCell ref="C315:E315"/>
    <mergeCell ref="C292:E292"/>
    <mergeCell ref="F292:G292"/>
    <mergeCell ref="F305:G305"/>
    <mergeCell ref="A269:B269"/>
    <mergeCell ref="C268:D268"/>
    <mergeCell ref="C269:D269"/>
    <mergeCell ref="E269:G269"/>
    <mergeCell ref="C291:E291"/>
    <mergeCell ref="F291:G291"/>
    <mergeCell ref="F277:G277"/>
    <mergeCell ref="A279:G279"/>
    <mergeCell ref="A280:G280"/>
    <mergeCell ref="A290:G290"/>
    <mergeCell ref="C282:E282"/>
    <mergeCell ref="F282:G282"/>
    <mergeCell ref="C251:D251"/>
    <mergeCell ref="E251:F251"/>
    <mergeCell ref="A272:G272"/>
    <mergeCell ref="C273:D273"/>
    <mergeCell ref="F273:G273"/>
    <mergeCell ref="C277:D277"/>
    <mergeCell ref="A281:G281"/>
    <mergeCell ref="C253:D253"/>
    <mergeCell ref="A261:G261"/>
    <mergeCell ref="A259:G259"/>
    <mergeCell ref="A271:G271"/>
    <mergeCell ref="A257:B257"/>
    <mergeCell ref="C257:D257"/>
    <mergeCell ref="A264:G264"/>
    <mergeCell ref="A258:B258"/>
    <mergeCell ref="D258:E258"/>
    <mergeCell ref="D262:F262"/>
    <mergeCell ref="C254:D254"/>
    <mergeCell ref="F258:G258"/>
    <mergeCell ref="A266:G266"/>
    <mergeCell ref="A267:G267"/>
    <mergeCell ref="E268:G268"/>
    <mergeCell ref="A268:B268"/>
    <mergeCell ref="A328:G328"/>
    <mergeCell ref="A330:G330"/>
    <mergeCell ref="A331:C331"/>
    <mergeCell ref="D331:G331"/>
    <mergeCell ref="A332:C332"/>
    <mergeCell ref="D332:G332"/>
    <mergeCell ref="C314:E314"/>
    <mergeCell ref="F314:G314"/>
    <mergeCell ref="A302:G302"/>
    <mergeCell ref="C309:E309"/>
    <mergeCell ref="F309:G309"/>
    <mergeCell ref="F315:G315"/>
    <mergeCell ref="A304:G304"/>
    <mergeCell ref="C305:E305"/>
    <mergeCell ref="A313:G313"/>
    <mergeCell ref="C310:E310"/>
    <mergeCell ref="F310:G310"/>
    <mergeCell ref="A301:G301"/>
    <mergeCell ref="C299:E299"/>
    <mergeCell ref="F299:G299"/>
    <mergeCell ref="C311:E311"/>
    <mergeCell ref="F311:G311"/>
    <mergeCell ref="C307:E307"/>
    <mergeCell ref="F307:G307"/>
    <mergeCell ref="C308:E308"/>
    <mergeCell ref="F308:G308"/>
    <mergeCell ref="D263:F263"/>
    <mergeCell ref="B16:C16"/>
    <mergeCell ref="D16:E16"/>
    <mergeCell ref="B24:C24"/>
    <mergeCell ref="B25:C25"/>
    <mergeCell ref="F24:G24"/>
    <mergeCell ref="F25:G25"/>
    <mergeCell ref="F26:G26"/>
    <mergeCell ref="B71:D71"/>
    <mergeCell ref="E71:G71"/>
    <mergeCell ref="B67:D67"/>
    <mergeCell ref="E67:G67"/>
    <mergeCell ref="C75:D75"/>
    <mergeCell ref="E75:F75"/>
    <mergeCell ref="C76:D76"/>
    <mergeCell ref="E76:F76"/>
    <mergeCell ref="E249:F249"/>
    <mergeCell ref="C250:D250"/>
    <mergeCell ref="E250:F250"/>
    <mergeCell ref="A180:G180"/>
    <mergeCell ref="A248:G248"/>
    <mergeCell ref="C249:D249"/>
    <mergeCell ref="A27:D27"/>
    <mergeCell ref="A28:D28"/>
    <mergeCell ref="A29:D29"/>
    <mergeCell ref="A30:D30"/>
    <mergeCell ref="E27:G27"/>
    <mergeCell ref="E28:G28"/>
    <mergeCell ref="E29:G29"/>
    <mergeCell ref="E30:G30"/>
    <mergeCell ref="A35:G35"/>
    <mergeCell ref="E37:F37"/>
    <mergeCell ref="E38:F38"/>
    <mergeCell ref="A33:G33"/>
    <mergeCell ref="B39:C39"/>
    <mergeCell ref="A32:G32"/>
    <mergeCell ref="B43:D43"/>
    <mergeCell ref="E43:G43"/>
    <mergeCell ref="B50:D50"/>
    <mergeCell ref="E50:G50"/>
    <mergeCell ref="A56:G56"/>
    <mergeCell ref="E39:F39"/>
    <mergeCell ref="A34:G34"/>
    <mergeCell ref="B51:D51"/>
    <mergeCell ref="D23:E23"/>
    <mergeCell ref="B23:C23"/>
    <mergeCell ref="B19:C19"/>
    <mergeCell ref="B20:C20"/>
    <mergeCell ref="F23:G23"/>
    <mergeCell ref="F21:G21"/>
    <mergeCell ref="E83:F83"/>
    <mergeCell ref="E87:F87"/>
    <mergeCell ref="D24:E24"/>
    <mergeCell ref="D25:E25"/>
    <mergeCell ref="A36:G36"/>
    <mergeCell ref="B37:C37"/>
    <mergeCell ref="B38:C38"/>
    <mergeCell ref="D26:E26"/>
    <mergeCell ref="E51:G51"/>
    <mergeCell ref="A41:G41"/>
    <mergeCell ref="A42:G42"/>
    <mergeCell ref="E55:G55"/>
    <mergeCell ref="B55:D55"/>
    <mergeCell ref="B26:C26"/>
    <mergeCell ref="A58:G58"/>
    <mergeCell ref="E44:G44"/>
    <mergeCell ref="E48:G48"/>
    <mergeCell ref="E49:G49"/>
    <mergeCell ref="A1:G2"/>
    <mergeCell ref="A3:G3"/>
    <mergeCell ref="A6:G6"/>
    <mergeCell ref="A14:G14"/>
    <mergeCell ref="A15:G15"/>
    <mergeCell ref="F18:G18"/>
    <mergeCell ref="F19:G19"/>
    <mergeCell ref="F20:G20"/>
    <mergeCell ref="F22:G22"/>
    <mergeCell ref="D18:E18"/>
    <mergeCell ref="D19:E19"/>
    <mergeCell ref="D20:E20"/>
    <mergeCell ref="D21:E21"/>
    <mergeCell ref="D22:E22"/>
    <mergeCell ref="B21:C21"/>
    <mergeCell ref="B22:C22"/>
    <mergeCell ref="A7:G12"/>
    <mergeCell ref="B17:C17"/>
    <mergeCell ref="D17:E17"/>
    <mergeCell ref="F17:G17"/>
    <mergeCell ref="B18:C18"/>
    <mergeCell ref="A4:G4"/>
    <mergeCell ref="A5:G5"/>
    <mergeCell ref="F16:G16"/>
    <mergeCell ref="E254:F254"/>
    <mergeCell ref="B59:D59"/>
    <mergeCell ref="A74:G74"/>
    <mergeCell ref="A72:G72"/>
    <mergeCell ref="E59:G59"/>
    <mergeCell ref="B66:D66"/>
    <mergeCell ref="E66:G66"/>
    <mergeCell ref="C83:D83"/>
    <mergeCell ref="C87:D87"/>
    <mergeCell ref="E253:F253"/>
    <mergeCell ref="F257:G257"/>
    <mergeCell ref="A256:G256"/>
    <mergeCell ref="C252:D252"/>
    <mergeCell ref="A89:G89"/>
    <mergeCell ref="A97:G97"/>
    <mergeCell ref="A181:B181"/>
    <mergeCell ref="B65:D65"/>
    <mergeCell ref="A247:G247"/>
    <mergeCell ref="B52:D52"/>
    <mergeCell ref="E54:G54"/>
    <mergeCell ref="E52:G52"/>
    <mergeCell ref="E53:G53"/>
    <mergeCell ref="B60:D60"/>
    <mergeCell ref="B61:D61"/>
    <mergeCell ref="B62:D62"/>
    <mergeCell ref="B63:D63"/>
    <mergeCell ref="B64:D64"/>
    <mergeCell ref="E60:G60"/>
    <mergeCell ref="E61:G61"/>
    <mergeCell ref="E62:G62"/>
    <mergeCell ref="E63:G63"/>
    <mergeCell ref="E64:G64"/>
    <mergeCell ref="E65:G65"/>
    <mergeCell ref="E68:G68"/>
    <mergeCell ref="E69:G69"/>
    <mergeCell ref="E70:G70"/>
    <mergeCell ref="C82:D82"/>
    <mergeCell ref="E77:F77"/>
    <mergeCell ref="E78:F78"/>
    <mergeCell ref="E79:F79"/>
    <mergeCell ref="E80:F80"/>
    <mergeCell ref="E81:F81"/>
    <mergeCell ref="E82:F82"/>
    <mergeCell ref="C81:D81"/>
    <mergeCell ref="C84:D84"/>
    <mergeCell ref="C85:D85"/>
    <mergeCell ref="C86:D86"/>
    <mergeCell ref="E84:F84"/>
    <mergeCell ref="E85:F85"/>
    <mergeCell ref="E86:F86"/>
    <mergeCell ref="B44:D44"/>
    <mergeCell ref="B45:D45"/>
    <mergeCell ref="B46:D46"/>
    <mergeCell ref="B47:D47"/>
    <mergeCell ref="B48:D48"/>
    <mergeCell ref="B49:D49"/>
    <mergeCell ref="B53:D53"/>
    <mergeCell ref="B54:D54"/>
    <mergeCell ref="E45:G45"/>
    <mergeCell ref="E46:G46"/>
    <mergeCell ref="E47:G47"/>
    <mergeCell ref="B68:D68"/>
    <mergeCell ref="B69:D69"/>
    <mergeCell ref="B70:D70"/>
    <mergeCell ref="C77:D77"/>
    <mergeCell ref="C78:D78"/>
    <mergeCell ref="C79:D79"/>
    <mergeCell ref="C80:D80"/>
  </mergeCells>
  <phoneticPr fontId="4" type="noConversion"/>
  <hyperlinks>
    <hyperlink ref="A34:G34" r:id="rId1" display="Resolución de Aprobación y Anexo del Plan de Rendición de Cuentas del INTN 2024"/>
    <hyperlink ref="A36:G36" r:id="rId2" display="Plan de Rendición de Cuentas 2024"/>
    <hyperlink ref="G38" r:id="rId3"/>
    <hyperlink ref="A15:G15" r:id="rId4" display="Resolución INTN 028/2022. Conformación del Comité de Rendición de Cuentas"/>
    <hyperlink ref="G76" r:id="rId5" location="!/estadisticas/burbujas"/>
    <hyperlink ref="G83:G87" r:id="rId6" location="!/estadisticas/burbujas" display="Enlace AIP"/>
    <hyperlink ref="G263" r:id="rId7"/>
    <hyperlink ref="E269:G269" r:id="rId8" display="Detalle de servicios"/>
    <hyperlink ref="E66:G66" r:id="rId9" display="Enlace Portal de Transparencia"/>
    <hyperlink ref="E67:G67" r:id="rId10" display="Enlace Portal de Transparencia"/>
    <hyperlink ref="C253" r:id="rId11"/>
    <hyperlink ref="G250" r:id="rId12"/>
    <hyperlink ref="G252" r:id="rId13"/>
    <hyperlink ref="G253" r:id="rId14"/>
    <hyperlink ref="G251" r:id="rId15"/>
    <hyperlink ref="F258" r:id="rId16"/>
    <hyperlink ref="G254" r:id="rId17"/>
    <hyperlink ref="G39" r:id="rId18"/>
    <hyperlink ref="E50:G50" r:id="rId19" display="Monitoreo Ley 5189/14"/>
    <hyperlink ref="E44:G49" r:id="rId20" display="Monitoreo Ley 5189/14"/>
    <hyperlink ref="E51:G55" r:id="rId21" display="Monitoreo Ley 5189/14"/>
    <hyperlink ref="E60:G65" r:id="rId22" display="Enlace Portal de Transparencia"/>
    <hyperlink ref="E68:G71" r:id="rId23" display="Enlace Portal de Transparencia"/>
    <hyperlink ref="G77:G86" r:id="rId24" location="!/estadisticas/burbujas" display="Enlace AIP"/>
    <hyperlink ref="G99" r:id="rId25"/>
    <hyperlink ref="G100" r:id="rId26" location="documentos"/>
    <hyperlink ref="G101" r:id="rId27"/>
    <hyperlink ref="G102" r:id="rId28"/>
    <hyperlink ref="G113" r:id="rId29"/>
    <hyperlink ref="G107" r:id="rId30"/>
    <hyperlink ref="G111" r:id="rId31"/>
    <hyperlink ref="G109" r:id="rId32"/>
    <hyperlink ref="G110" r:id="rId33"/>
    <hyperlink ref="G116" r:id="rId34"/>
    <hyperlink ref="G121" r:id="rId35"/>
    <hyperlink ref="G122" r:id="rId36"/>
    <hyperlink ref="G123" r:id="rId37"/>
    <hyperlink ref="G128" r:id="rId38"/>
    <hyperlink ref="G130" r:id="rId39"/>
    <hyperlink ref="G132" r:id="rId40"/>
    <hyperlink ref="G133" r:id="rId41"/>
    <hyperlink ref="G134" r:id="rId42"/>
    <hyperlink ref="G137" r:id="rId43"/>
    <hyperlink ref="G138" r:id="rId44"/>
    <hyperlink ref="G139" r:id="rId45"/>
    <hyperlink ref="G140" r:id="rId46"/>
    <hyperlink ref="G141" r:id="rId47"/>
    <hyperlink ref="G144" r:id="rId48"/>
    <hyperlink ref="G146" r:id="rId49"/>
    <hyperlink ref="G147" r:id="rId50"/>
    <hyperlink ref="G149" r:id="rId51"/>
    <hyperlink ref="G155" r:id="rId52"/>
    <hyperlink ref="G158" r:id="rId53"/>
    <hyperlink ref="G159" r:id="rId54"/>
    <hyperlink ref="G160" r:id="rId55"/>
    <hyperlink ref="G161" r:id="rId56"/>
    <hyperlink ref="G162" r:id="rId57"/>
    <hyperlink ref="G164" r:id="rId58"/>
    <hyperlink ref="G165" r:id="rId59"/>
    <hyperlink ref="G167" r:id="rId60"/>
    <hyperlink ref="G174" r:id="rId61"/>
    <hyperlink ref="G143" r:id="rId62"/>
    <hyperlink ref="G175" r:id="rId63"/>
    <hyperlink ref="G176" r:id="rId64"/>
    <hyperlink ref="G177" r:id="rId65"/>
    <hyperlink ref="G178" r:id="rId66"/>
    <hyperlink ref="G183" r:id="rId67"/>
    <hyperlink ref="G184:G187" r:id="rId68" display="Evidencia"/>
    <hyperlink ref="G189:G196" r:id="rId69" display="Evidencia"/>
    <hyperlink ref="G198" r:id="rId70"/>
    <hyperlink ref="G199" r:id="rId71"/>
    <hyperlink ref="G200" r:id="rId72"/>
    <hyperlink ref="G201" r:id="rId73"/>
    <hyperlink ref="G202" r:id="rId74"/>
    <hyperlink ref="G203" r:id="rId75"/>
    <hyperlink ref="G204" r:id="rId76"/>
    <hyperlink ref="G206" r:id="rId77"/>
    <hyperlink ref="G207" r:id="rId78"/>
    <hyperlink ref="G209" r:id="rId79"/>
    <hyperlink ref="G208" r:id="rId80"/>
    <hyperlink ref="G210" r:id="rId81"/>
    <hyperlink ref="G211" r:id="rId82"/>
    <hyperlink ref="G213" r:id="rId83"/>
    <hyperlink ref="G214" r:id="rId84"/>
    <hyperlink ref="G216" r:id="rId85"/>
    <hyperlink ref="G217" r:id="rId86"/>
    <hyperlink ref="F306" r:id="rId87"/>
    <hyperlink ref="F307" r:id="rId88"/>
    <hyperlink ref="F309" r:id="rId89"/>
    <hyperlink ref="F308" r:id="rId90"/>
    <hyperlink ref="F311" r:id="rId91"/>
    <hyperlink ref="F310" r:id="rId92"/>
    <hyperlink ref="F322" r:id="rId93"/>
    <hyperlink ref="F323" r:id="rId94"/>
    <hyperlink ref="F324" r:id="rId95"/>
    <hyperlink ref="F325" r:id="rId96"/>
    <hyperlink ref="F315" r:id="rId97"/>
    <hyperlink ref="F316" r:id="rId98"/>
    <hyperlink ref="F317" r:id="rId99"/>
    <hyperlink ref="F320" r:id="rId100"/>
    <hyperlink ref="F319" r:id="rId101"/>
    <hyperlink ref="F321" r:id="rId102"/>
    <hyperlink ref="F318" r:id="rId103"/>
    <hyperlink ref="F326" r:id="rId104"/>
    <hyperlink ref="F327" r:id="rId105"/>
    <hyperlink ref="F283" r:id="rId106"/>
    <hyperlink ref="F284" r:id="rId107"/>
    <hyperlink ref="F285" r:id="rId108"/>
    <hyperlink ref="F287" r:id="rId109"/>
    <hyperlink ref="F286" r:id="rId110"/>
    <hyperlink ref="F292" r:id="rId111"/>
    <hyperlink ref="F293" r:id="rId112"/>
    <hyperlink ref="F294" r:id="rId113"/>
    <hyperlink ref="F295" r:id="rId114"/>
    <hyperlink ref="F300" r:id="rId115"/>
    <hyperlink ref="F274" r:id="rId116"/>
    <hyperlink ref="F275" r:id="rId117"/>
    <hyperlink ref="F276" r:id="rId118"/>
  </hyperlinks>
  <pageMargins left="0.25" right="0.25" top="0.75" bottom="0.75" header="0.3" footer="0.3"/>
  <pageSetup paperSize="190" scale="80" orientation="landscape" r:id="rId119"/>
  <drawing r:id="rId12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MATRIZ RCC_23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Hugo Saldivar Maldonado</cp:lastModifiedBy>
  <cp:lastPrinted>2022-02-11T18:59:11Z</cp:lastPrinted>
  <dcterms:created xsi:type="dcterms:W3CDTF">2020-06-23T19:35:00Z</dcterms:created>
  <dcterms:modified xsi:type="dcterms:W3CDTF">2025-01-14T14:02:42Z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2058-11.2.0.9937</vt:lpwstr>
  </property>
</Properties>
</file>